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tabRatio="674" activeTab="4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  <sheet name="工作表1" sheetId="17" r:id="rId17"/>
  </sheets>
  <definedNames>
    <definedName name="_xlnm.Print_Area" localSheetId="15">'4-9'!$A$1:$J$33</definedName>
  </definedNames>
  <calcPr fullCalcOnLoad="1"/>
</workbook>
</file>

<file path=xl/sharedStrings.xml><?xml version="1.0" encoding="utf-8"?>
<sst xmlns="http://schemas.openxmlformats.org/spreadsheetml/2006/main" count="1731" uniqueCount="537">
  <si>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</si>
  <si>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</si>
  <si>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</si>
  <si>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</si>
  <si>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</si>
  <si>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</si>
  <si>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</si>
  <si>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</si>
  <si>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</si>
  <si>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</si>
  <si>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</si>
  <si>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</si>
  <si>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</si>
  <si>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</si>
  <si>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</si>
  <si>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</si>
  <si>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</si>
  <si>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</si>
  <si>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</si>
  <si>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</si>
  <si>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</si>
  <si>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</si>
  <si>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</si>
  <si>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</si>
  <si>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</si>
  <si>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</si>
  <si>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</si>
  <si>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</si>
  <si>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</si>
  <si>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</si>
  <si>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</si>
  <si>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</si>
  <si>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</si>
  <si>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</si>
  <si>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</si>
  <si>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</si>
  <si>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</si>
  <si>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</si>
  <si>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</si>
  <si>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</si>
  <si>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</si>
  <si>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</si>
  <si>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</si>
  <si>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</si>
  <si>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</si>
  <si>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</si>
  <si>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</si>
  <si>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</si>
  <si>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</si>
  <si>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</si>
  <si>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</si>
  <si>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</si>
  <si>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</si>
  <si>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</si>
  <si>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</si>
  <si>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</si>
  <si>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</si>
  <si>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</si>
  <si>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</si>
  <si>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</si>
  <si>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</si>
  <si>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</si>
  <si>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</si>
  <si>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</si>
  <si>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</si>
  <si>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</si>
  <si>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</si>
  <si>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</si>
  <si>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</si>
  <si>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</si>
  <si>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</si>
  <si>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</si>
  <si>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</si>
  <si>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</si>
  <si>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</si>
  <si>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</si>
  <si>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</si>
  <si>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</si>
  <si>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</si>
  <si>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</si>
  <si>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</si>
  <si>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</si>
  <si>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</si>
  <si>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</si>
  <si>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</si>
  <si>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</si>
  <si>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</si>
  <si>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</si>
  <si>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</si>
  <si>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</si>
  <si>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</si>
  <si>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</si>
  <si>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</si>
  <si>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</si>
  <si>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</si>
  <si>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</si>
  <si>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</si>
  <si>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</si>
  <si>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</si>
  <si>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</si>
  <si>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</si>
  <si>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</si>
  <si>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</si>
  <si>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</si>
  <si>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</si>
  <si>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</si>
  <si>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</si>
  <si>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</si>
  <si>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</si>
  <si>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</si>
  <si>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</si>
  <si>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</si>
  <si>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</si>
  <si>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</si>
  <si>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</si>
  <si>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</si>
  <si>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</si>
  <si>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</si>
  <si>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</si>
  <si>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</si>
  <si>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</si>
  <si>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</si>
  <si>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</si>
  <si>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</si>
  <si>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</si>
  <si>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</si>
  <si>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</si>
  <si>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</si>
  <si>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</si>
  <si>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</si>
  <si>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</si>
  <si>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</si>
  <si>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</si>
  <si>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</si>
  <si>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</si>
  <si>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</si>
  <si>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</si>
  <si>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</si>
  <si>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</si>
  <si>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</si>
  <si>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</si>
  <si>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</si>
  <si>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</si>
  <si>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</si>
  <si>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</si>
  <si>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</si>
  <si>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</si>
  <si>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</si>
  <si>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</si>
  <si>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</si>
  <si>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</si>
  <si>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</si>
  <si>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</si>
  <si>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</si>
  <si>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</si>
  <si>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</si>
  <si>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</si>
  <si>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</si>
  <si>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</si>
  <si>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</si>
  <si>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</si>
  <si>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</si>
  <si>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</si>
  <si>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</si>
  <si>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</si>
  <si>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</si>
  <si>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</si>
  <si>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</si>
  <si>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</si>
  <si>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</si>
  <si>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</si>
  <si>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</si>
  <si>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</si>
  <si>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</si>
  <si>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</si>
  <si>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</si>
  <si>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</si>
  <si>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</si>
  <si>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</si>
  <si>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</si>
  <si>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</si>
  <si>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</si>
  <si>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</si>
  <si>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</si>
  <si>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</si>
  <si>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</si>
  <si>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</si>
  <si>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</si>
  <si>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</si>
  <si>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</si>
  <si>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</si>
  <si>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</si>
  <si>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</si>
  <si>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</si>
  <si>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</si>
  <si>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</si>
  <si>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</si>
  <si>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</si>
  <si>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</si>
  <si>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</si>
  <si>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</si>
  <si>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</si>
  <si>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</si>
  <si>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</si>
  <si>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</si>
  <si>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</si>
  <si>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</si>
  <si>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</si>
  <si>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</si>
  <si>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</si>
  <si>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</si>
  <si>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</si>
  <si>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</si>
  <si>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</si>
  <si>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</si>
  <si>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</si>
  <si>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</si>
  <si>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</si>
  <si>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</si>
  <si>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</si>
  <si>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</si>
  <si>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</si>
  <si>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</si>
  <si>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</si>
  <si>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</si>
  <si>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</si>
  <si>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</si>
  <si>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</si>
  <si>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</si>
  <si>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</si>
  <si>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</si>
  <si>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</si>
  <si>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</si>
  <si>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</si>
  <si>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</si>
  <si>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</si>
  <si>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</si>
  <si>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</si>
  <si>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</si>
  <si>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</si>
  <si>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</si>
  <si>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</si>
  <si>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</si>
  <si>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</si>
  <si>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</si>
  <si>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</si>
  <si>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</si>
  <si>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</si>
  <si>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</si>
  <si>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</si>
  <si>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</si>
  <si>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</si>
  <si>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</si>
  <si>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</si>
  <si>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</si>
  <si>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</si>
  <si>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</si>
  <si>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</si>
  <si>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</si>
  <si>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</si>
  <si>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</si>
  <si>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</si>
  <si>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</si>
  <si>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</si>
  <si>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</si>
  <si>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</si>
  <si>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</si>
  <si>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</si>
  <si>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</si>
  <si>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</si>
  <si>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</si>
  <si>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</si>
  <si>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</si>
  <si>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</si>
  <si>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</si>
  <si>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</si>
  <si>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</si>
  <si>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</si>
  <si>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</si>
  <si>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</si>
  <si>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</si>
  <si>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</si>
  <si>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</si>
  <si>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</si>
  <si>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</si>
  <si>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</si>
  <si>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</si>
  <si>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</si>
  <si>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</si>
  <si>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</si>
  <si>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</si>
  <si>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</si>
  <si>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</si>
  <si>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</si>
  <si>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</si>
  <si>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</si>
  <si>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</si>
  <si>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</si>
  <si>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</si>
  <si>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</si>
  <si>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</si>
  <si>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</si>
  <si>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</si>
  <si>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</si>
  <si>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</si>
  <si>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</si>
  <si>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</si>
  <si>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</si>
  <si>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</si>
  <si>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</si>
  <si>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</si>
  <si>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</si>
  <si>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</si>
  <si>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</si>
  <si>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</si>
  <si>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</si>
  <si>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</si>
  <si>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</si>
  <si>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</si>
  <si>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</si>
  <si>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</si>
  <si>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</si>
  <si>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</si>
  <si>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</si>
  <si>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</si>
  <si>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</si>
  <si>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</si>
  <si>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</si>
  <si>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</si>
  <si>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</si>
  <si>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</si>
  <si>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</si>
  <si>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</si>
  <si>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</si>
  <si>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</si>
  <si>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</si>
  <si>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</si>
  <si>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</si>
  <si>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</si>
  <si>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</si>
  <si>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</si>
  <si>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</si>
  <si>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</si>
  <si>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</si>
  <si>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</si>
  <si>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</si>
  <si>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</si>
  <si>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</si>
  <si>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</si>
  <si>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</si>
  <si>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</si>
  <si>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</si>
  <si>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</si>
  <si>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</si>
  <si>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</si>
  <si>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</si>
  <si>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</si>
  <si>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</si>
  <si>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</si>
  <si>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</si>
  <si>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</si>
  <si>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</si>
  <si>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</si>
  <si>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</si>
  <si>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</si>
  <si>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</si>
  <si>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</si>
  <si>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</si>
  <si>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</si>
  <si>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</si>
  <si>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</si>
  <si>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</si>
  <si>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</si>
  <si>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</si>
  <si>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</si>
  <si>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</si>
  <si>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</si>
  <si>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</si>
  <si>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</si>
  <si>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</si>
  <si>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</si>
  <si>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</si>
  <si>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</si>
  <si>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</si>
  <si>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</si>
  <si>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</si>
  <si>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</si>
  <si>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</si>
  <si>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</si>
  <si>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</si>
  <si>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</si>
  <si>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</si>
  <si>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</si>
  <si>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</si>
  <si>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</si>
  <si>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</si>
  <si>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</si>
  <si>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</si>
  <si>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</si>
  <si>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</si>
  <si>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</si>
  <si>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</si>
  <si>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</si>
  <si>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</si>
  <si>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</si>
  <si>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</si>
  <si>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</si>
  <si>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</si>
  <si>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</si>
  <si>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</si>
  <si>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</si>
  <si>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</si>
  <si>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</si>
  <si>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</si>
  <si>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</si>
  <si>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</si>
  <si>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</si>
  <si>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</si>
  <si>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</si>
  <si>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</si>
  <si>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</si>
  <si>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</si>
  <si>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</si>
  <si>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</si>
  <si>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</si>
  <si>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</si>
  <si>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</si>
  <si>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</si>
  <si>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</si>
  <si>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</si>
  <si>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</si>
  <si>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</si>
  <si>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</si>
  <si>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</si>
  <si>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</si>
  <si>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</si>
  <si>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</si>
  <si>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</si>
  <si>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</si>
  <si>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</si>
  <si>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</si>
  <si>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</si>
  <si>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</si>
  <si>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</si>
  <si>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</si>
  <si>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</si>
  <si>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</si>
  <si>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</si>
  <si>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</si>
  <si>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</si>
  <si>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</si>
  <si>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</si>
  <si>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</si>
  <si>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</si>
  <si>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</si>
  <si>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</si>
  <si>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</si>
  <si>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</si>
  <si>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</si>
  <si>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</si>
  <si>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</si>
  <si>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</si>
  <si>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</si>
  <si>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</si>
  <si>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</si>
  <si>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</si>
  <si>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</si>
  <si>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</si>
  <si>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</si>
  <si>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</si>
  <si>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</si>
  <si>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</si>
  <si>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</si>
  <si>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</si>
  <si>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</si>
  <si>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</si>
  <si>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</si>
  <si>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</si>
  <si>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</si>
  <si>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</si>
  <si>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</si>
  <si>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</si>
  <si>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</si>
  <si>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</si>
  <si>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</si>
  <si>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</si>
  <si>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</si>
  <si>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</si>
  <si>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</si>
  <si>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</si>
  <si>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</si>
  <si>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</si>
  <si>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</si>
  <si>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</si>
  <si>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</si>
  <si>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</si>
  <si>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</si>
  <si>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</si>
  <si>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</si>
  <si>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</si>
  <si>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</si>
  <si>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</si>
  <si>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</si>
  <si>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</si>
  <si>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</si>
  <si>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</si>
  <si>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</si>
  <si>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</si>
  <si>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</si>
  <si>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</si>
  <si>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</si>
  <si>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</si>
  <si>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</si>
  <si>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</si>
  <si>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</si>
  <si>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</si>
  <si>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</si>
  <si>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</si>
  <si>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</si>
  <si>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</si>
  <si>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</si>
  <si>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</si>
  <si>
    <t>105年底</t>
  </si>
  <si>
    <t>106年底</t>
  </si>
  <si>
    <t>短期耕作地    Short-Term Cropped</t>
  </si>
  <si>
    <r>
      <t>106</t>
    </r>
    <r>
      <rPr>
        <sz val="9"/>
        <rFont val="細明體"/>
        <family val="3"/>
      </rPr>
      <t>年</t>
    </r>
  </si>
  <si>
    <t>106年</t>
  </si>
  <si>
    <t>2017</t>
  </si>
  <si>
    <t>107年底</t>
  </si>
  <si>
    <t>資料來源：本所農業觀光課  1113-01-01-3。</t>
  </si>
  <si>
    <r>
      <t>107</t>
    </r>
    <r>
      <rPr>
        <sz val="9"/>
        <rFont val="細明體"/>
        <family val="3"/>
      </rPr>
      <t>年</t>
    </r>
  </si>
  <si>
    <t>2018</t>
  </si>
  <si>
    <t>107年</t>
  </si>
  <si>
    <t>108年底</t>
  </si>
  <si>
    <r>
      <t>108</t>
    </r>
    <r>
      <rPr>
        <sz val="9"/>
        <rFont val="細明體"/>
        <family val="3"/>
      </rPr>
      <t>年</t>
    </r>
  </si>
  <si>
    <t>108年</t>
  </si>
  <si>
    <t>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</si>
</sst>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5" applyFont="1" applyBorder="1" applyAlignment="1">
      <alignment horizontal="center" vertical="center" wrapText="1"/>
    </xf>
    <xf numFmtId="183" fontId="9" fillId="0" borderId="10" xfId="35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5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5" applyNumberFormat="1" applyFont="1" applyBorder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5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5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5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5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11" xfId="0" applyNumberFormat="1" applyFont="1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5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4" applyFont="1" applyAlignment="1">
      <alignment vertical="center"/>
      <protection/>
    </xf>
    <xf numFmtId="4" fontId="6" fillId="0" borderId="0" xfId="34" applyNumberFormat="1" applyFont="1" applyAlignment="1">
      <alignment horizontal="right" vertical="center"/>
      <protection/>
    </xf>
    <xf numFmtId="3" fontId="8" fillId="0" borderId="0" xfId="34" applyNumberFormat="1" applyFont="1" applyBorder="1" applyAlignment="1">
      <alignment horizontal="centerContinuous" vertical="center"/>
      <protection/>
    </xf>
    <xf numFmtId="0" fontId="7" fillId="0" borderId="0" xfId="34" applyFont="1" applyAlignment="1">
      <alignment horizontal="centerContinuous" vertical="center"/>
      <protection/>
    </xf>
    <xf numFmtId="3" fontId="6" fillId="0" borderId="0" xfId="34" applyNumberFormat="1" applyFont="1" applyBorder="1" applyAlignment="1">
      <alignment vertical="center"/>
      <protection/>
    </xf>
    <xf numFmtId="3" fontId="16" fillId="0" borderId="0" xfId="34" applyNumberFormat="1" applyFont="1" applyBorder="1" applyAlignment="1">
      <alignment horizontal="right" vertical="center"/>
      <protection/>
    </xf>
    <xf numFmtId="3" fontId="6" fillId="0" borderId="13" xfId="34" applyNumberFormat="1" applyFont="1" applyBorder="1" applyAlignment="1">
      <alignment horizontal="centerContinuous" vertical="center"/>
      <protection/>
    </xf>
    <xf numFmtId="3" fontId="16" fillId="0" borderId="13" xfId="34" applyNumberFormat="1" applyFont="1" applyBorder="1" applyAlignment="1">
      <alignment horizontal="centerContinuous" vertical="center"/>
      <protection/>
    </xf>
    <xf numFmtId="3" fontId="6" fillId="0" borderId="14" xfId="34" applyNumberFormat="1" applyFont="1" applyBorder="1" applyAlignment="1">
      <alignment horizontal="centerContinuous" vertical="center"/>
      <protection/>
    </xf>
    <xf numFmtId="3" fontId="6" fillId="0" borderId="19" xfId="34" applyNumberFormat="1" applyFont="1" applyBorder="1" applyAlignment="1">
      <alignment horizontal="centerContinuous" vertical="center"/>
      <protection/>
    </xf>
    <xf numFmtId="3" fontId="6" fillId="0" borderId="39" xfId="34" applyNumberFormat="1" applyFont="1" applyBorder="1" applyAlignment="1">
      <alignment horizontal="centerContinuous" vertical="center"/>
      <protection/>
    </xf>
    <xf numFmtId="3" fontId="16" fillId="0" borderId="19" xfId="34" applyNumberFormat="1" applyFont="1" applyBorder="1" applyAlignment="1">
      <alignment horizontal="centerContinuous" vertical="center"/>
      <protection/>
    </xf>
    <xf numFmtId="3" fontId="6" fillId="0" borderId="0" xfId="34" applyNumberFormat="1" applyFont="1" applyAlignment="1">
      <alignment vertical="center"/>
      <protection/>
    </xf>
    <xf numFmtId="3" fontId="6" fillId="0" borderId="23" xfId="34" applyNumberFormat="1" applyFont="1" applyBorder="1" applyAlignment="1">
      <alignment horizontal="centerContinuous" vertical="center" wrapText="1"/>
      <protection/>
    </xf>
    <xf numFmtId="3" fontId="6" fillId="0" borderId="11" xfId="34" applyNumberFormat="1" applyFont="1" applyBorder="1" applyAlignment="1">
      <alignment horizontal="centerContinuous" vertical="center" wrapText="1"/>
      <protection/>
    </xf>
    <xf numFmtId="3" fontId="16" fillId="0" borderId="12" xfId="34" applyNumberFormat="1" applyFont="1" applyBorder="1" applyAlignment="1">
      <alignment horizontal="center" vertical="center"/>
      <protection/>
    </xf>
    <xf numFmtId="3" fontId="16" fillId="0" borderId="12" xfId="34" applyNumberFormat="1" applyFont="1" applyBorder="1" applyAlignment="1">
      <alignment horizontal="center" vertical="center" wrapText="1"/>
      <protection/>
    </xf>
    <xf numFmtId="3" fontId="16" fillId="0" borderId="26" xfId="34" applyNumberFormat="1" applyFont="1" applyBorder="1" applyAlignment="1">
      <alignment horizontal="center" vertical="center" wrapText="1"/>
      <protection/>
    </xf>
    <xf numFmtId="3" fontId="16" fillId="0" borderId="1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/>
      <protection/>
    </xf>
    <xf numFmtId="188" fontId="9" fillId="0" borderId="0" xfId="34" applyNumberFormat="1" applyFont="1" applyBorder="1" applyAlignment="1">
      <alignment horizontal="center" vertical="center"/>
      <protection/>
    </xf>
    <xf numFmtId="183" fontId="9" fillId="0" borderId="0" xfId="38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9" fillId="0" borderId="0" xfId="38" applyNumberFormat="1" applyFont="1" applyBorder="1" applyAlignment="1">
      <alignment horizontal="center" vertical="center"/>
    </xf>
    <xf numFmtId="183" fontId="9" fillId="0" borderId="0" xfId="38" applyFont="1" applyBorder="1" applyAlignment="1">
      <alignment horizontal="center" vertical="center" shrinkToFit="1"/>
    </xf>
    <xf numFmtId="196" fontId="9" fillId="0" borderId="0" xfId="38" applyNumberFormat="1" applyFont="1" applyBorder="1" applyAlignment="1">
      <alignment horizontal="center" vertical="center"/>
    </xf>
    <xf numFmtId="3" fontId="10" fillId="0" borderId="0" xfId="34" applyNumberFormat="1" applyFont="1" applyAlignment="1" quotePrefix="1">
      <alignment vertical="center"/>
      <protection/>
    </xf>
    <xf numFmtId="3" fontId="7" fillId="0" borderId="0" xfId="34" applyNumberFormat="1" applyFont="1" applyBorder="1" applyAlignment="1">
      <alignment vertical="center"/>
      <protection/>
    </xf>
    <xf numFmtId="3" fontId="7" fillId="0" borderId="0" xfId="34" applyNumberFormat="1" applyFont="1" applyAlignment="1">
      <alignment vertical="center"/>
      <protection/>
    </xf>
    <xf numFmtId="3" fontId="7" fillId="0" borderId="0" xfId="34" applyNumberFormat="1" applyFont="1">
      <alignment/>
      <protection/>
    </xf>
    <xf numFmtId="0" fontId="7" fillId="0" borderId="0" xfId="34" applyFont="1">
      <alignment/>
      <protection/>
    </xf>
    <xf numFmtId="3" fontId="6" fillId="0" borderId="0" xfId="34" applyNumberFormat="1" applyFont="1" applyAlignment="1">
      <alignment/>
      <protection/>
    </xf>
    <xf numFmtId="3" fontId="6" fillId="0" borderId="0" xfId="34" applyNumberFormat="1" applyFont="1" applyBorder="1" applyAlignment="1">
      <alignment/>
      <protection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4" applyNumberFormat="1" applyFont="1" applyBorder="1" applyAlignment="1">
      <alignment horizontal="center" vertical="center"/>
      <protection/>
    </xf>
    <xf numFmtId="183" fontId="13" fillId="0" borderId="21" xfId="35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5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5" applyNumberFormat="1" applyFont="1" applyBorder="1" applyAlignment="1">
      <alignment horizontal="center" vertical="center"/>
    </xf>
    <xf numFmtId="183" fontId="26" fillId="0" borderId="0" xfId="35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5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5" applyNumberFormat="1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 wrapText="1"/>
    </xf>
    <xf numFmtId="191" fontId="13" fillId="0" borderId="21" xfId="35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4" applyNumberFormat="1" applyFont="1" applyAlignment="1">
      <alignment vertical="center"/>
      <protection/>
    </xf>
    <xf numFmtId="191" fontId="13" fillId="0" borderId="0" xfId="35" applyNumberFormat="1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 wrapText="1"/>
    </xf>
    <xf numFmtId="191" fontId="13" fillId="0" borderId="0" xfId="35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0" fontId="18" fillId="0" borderId="0" xfId="0" applyFont="1" applyAlignment="1" quotePrefix="1">
      <alignment horizontal="centerContinuous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91" fontId="13" fillId="0" borderId="0" xfId="35" applyNumberFormat="1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 wrapText="1"/>
    </xf>
    <xf numFmtId="191" fontId="13" fillId="0" borderId="0" xfId="35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3" fontId="6" fillId="0" borderId="10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188" fontId="9" fillId="0" borderId="17" xfId="34" applyNumberFormat="1" applyFont="1" applyBorder="1" applyAlignment="1">
      <alignment horizontal="center" vertical="center"/>
      <protection/>
    </xf>
    <xf numFmtId="188" fontId="9" fillId="0" borderId="10" xfId="34" applyNumberFormat="1" applyFont="1" applyBorder="1" applyAlignment="1">
      <alignment horizontal="center" vertical="center"/>
      <protection/>
    </xf>
    <xf numFmtId="196" fontId="9" fillId="0" borderId="10" xfId="38" applyNumberFormat="1" applyFont="1" applyBorder="1" applyAlignment="1">
      <alignment horizontal="center" vertical="center"/>
    </xf>
    <xf numFmtId="183" fontId="9" fillId="0" borderId="10" xfId="38" applyFont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 wrapText="1"/>
    </xf>
    <xf numFmtId="191" fontId="13" fillId="0" borderId="10" xfId="35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191" fontId="13" fillId="0" borderId="35" xfId="35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91" fontId="13" fillId="0" borderId="10" xfId="35" applyNumberFormat="1" applyFont="1" applyFill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 wrapText="1"/>
    </xf>
    <xf numFmtId="183" fontId="13" fillId="0" borderId="23" xfId="35" applyFont="1" applyBorder="1" applyAlignment="1">
      <alignment horizontal="center" vertical="center" wrapText="1"/>
    </xf>
    <xf numFmtId="183" fontId="13" fillId="0" borderId="16" xfId="35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4" xfId="35" applyFont="1" applyBorder="1" applyAlignment="1">
      <alignment horizontal="center" vertical="center"/>
    </xf>
    <xf numFmtId="183" fontId="13" fillId="0" borderId="45" xfId="35" applyFont="1" applyBorder="1" applyAlignment="1">
      <alignment horizontal="center" vertical="center"/>
    </xf>
    <xf numFmtId="183" fontId="13" fillId="0" borderId="46" xfId="35" applyFont="1" applyBorder="1" applyAlignment="1">
      <alignment horizontal="center" vertical="center"/>
    </xf>
    <xf numFmtId="183" fontId="13" fillId="0" borderId="32" xfId="35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/>
    </xf>
    <xf numFmtId="183" fontId="13" fillId="0" borderId="20" xfId="35" applyFont="1" applyBorder="1" applyAlignment="1">
      <alignment horizontal="center" vertical="center"/>
    </xf>
    <xf numFmtId="191" fontId="13" fillId="0" borderId="30" xfId="35" applyNumberFormat="1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25" fillId="0" borderId="47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4" xfId="0" applyNumberFormat="1" applyFont="1" applyBorder="1" applyAlignment="1" quotePrefix="1">
      <alignment horizontal="center" vertical="center"/>
    </xf>
    <xf numFmtId="4" fontId="6" fillId="0" borderId="0" xfId="34" applyNumberFormat="1" applyFont="1" applyAlignment="1">
      <alignment horizontal="left" vertical="center"/>
      <protection/>
    </xf>
    <xf numFmtId="3" fontId="6" fillId="0" borderId="27" xfId="34" applyNumberFormat="1" applyFont="1" applyBorder="1" applyAlignment="1">
      <alignment horizontal="center" vertical="center"/>
      <protection/>
    </xf>
    <xf numFmtId="3" fontId="6" fillId="0" borderId="25" xfId="34" applyNumberFormat="1" applyFont="1" applyBorder="1" applyAlignment="1">
      <alignment horizontal="center" vertical="center"/>
      <protection/>
    </xf>
    <xf numFmtId="3" fontId="16" fillId="0" borderId="18" xfId="34" applyNumberFormat="1" applyFont="1" applyBorder="1" applyAlignment="1">
      <alignment horizontal="center" vertical="center" wrapText="1"/>
      <protection/>
    </xf>
    <xf numFmtId="3" fontId="6" fillId="0" borderId="15" xfId="34" applyNumberFormat="1" applyFont="1" applyBorder="1" applyAlignment="1">
      <alignment horizontal="center" vertical="center" wrapText="1"/>
      <protection/>
    </xf>
    <xf numFmtId="3" fontId="6" fillId="0" borderId="23" xfId="34" applyNumberFormat="1" applyFont="1" applyBorder="1" applyAlignment="1">
      <alignment horizontal="center" vertical="center"/>
      <protection/>
    </xf>
    <xf numFmtId="3" fontId="6" fillId="0" borderId="16" xfId="34" applyNumberFormat="1" applyFont="1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0" fontId="7" fillId="0" borderId="12" xfId="34" applyFont="1" applyBorder="1" applyAlignment="1">
      <alignment horizontal="center" vertical="center"/>
      <protection/>
    </xf>
    <xf numFmtId="3" fontId="6" fillId="0" borderId="21" xfId="34" applyNumberFormat="1" applyFont="1" applyBorder="1" applyAlignment="1">
      <alignment horizontal="center" vertical="center"/>
      <protection/>
    </xf>
    <xf numFmtId="3" fontId="6" fillId="0" borderId="20" xfId="34" applyNumberFormat="1" applyFont="1" applyBorder="1" applyAlignment="1" quotePrefix="1">
      <alignment horizontal="center" vertical="center"/>
      <protection/>
    </xf>
    <xf numFmtId="3" fontId="6" fillId="0" borderId="0" xfId="34" applyNumberFormat="1" applyFont="1" applyBorder="1" applyAlignment="1" quotePrefix="1">
      <alignment horizontal="center" vertical="center"/>
      <protection/>
    </xf>
    <xf numFmtId="3" fontId="6" fillId="0" borderId="11" xfId="34" applyNumberFormat="1" applyFont="1" applyBorder="1" applyAlignment="1" quotePrefix="1">
      <alignment horizontal="center" vertical="center"/>
      <protection/>
    </xf>
    <xf numFmtId="3" fontId="6" fillId="0" borderId="23" xfId="34" applyNumberFormat="1" applyFont="1" applyBorder="1" applyAlignment="1">
      <alignment horizontal="center" vertical="center" wrapText="1"/>
      <protection/>
    </xf>
    <xf numFmtId="3" fontId="6" fillId="0" borderId="16" xfId="34" applyNumberFormat="1" applyFont="1" applyBorder="1" applyAlignment="1">
      <alignment horizontal="center" vertical="center" wrapText="1"/>
      <protection/>
    </xf>
    <xf numFmtId="3" fontId="6" fillId="0" borderId="2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 wrapText="1"/>
      <protection/>
    </xf>
    <xf numFmtId="3" fontId="6" fillId="0" borderId="25" xfId="34" applyNumberFormat="1" applyFont="1" applyBorder="1" applyAlignment="1">
      <alignment horizontal="center" vertical="center" wrapText="1"/>
      <protection/>
    </xf>
    <xf numFmtId="3" fontId="6" fillId="0" borderId="11" xfId="34" applyNumberFormat="1" applyFont="1" applyBorder="1" applyAlignment="1">
      <alignment horizontal="center" vertical="center" wrapText="1"/>
      <protection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9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4農漁" xfId="34"/>
    <cellStyle name="Comma" xfId="35"/>
    <cellStyle name="千分位 2" xfId="36"/>
    <cellStyle name="Comma [0]" xfId="37"/>
    <cellStyle name="千分位_4農漁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2" ySplit="7" topLeftCell="C27" activePane="bottomRight" state="frozen"/>
      <selection pane="topLeft" activeCell="I22" sqref="I22:I23"/>
      <selection pane="topRight" activeCell="I22" sqref="I22:I23"/>
      <selection pane="bottomLeft" activeCell="I22" sqref="I22:I23"/>
      <selection pane="bottomRight" activeCell="J35" sqref="J35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60" t="s">
        <v>457</v>
      </c>
      <c r="B1" s="460"/>
      <c r="C1" s="460"/>
      <c r="I1" s="461" t="s">
        <v>458</v>
      </c>
      <c r="J1" s="461"/>
      <c r="K1" s="461"/>
    </row>
    <row r="2" spans="1:9" ht="32.25" customHeight="1">
      <c r="A2" s="462" t="s">
        <v>59</v>
      </c>
      <c r="B2" s="462"/>
      <c r="C2" s="462"/>
      <c r="D2" s="462"/>
      <c r="E2" s="462"/>
      <c r="F2" s="462"/>
      <c r="G2" s="462"/>
      <c r="H2" s="31"/>
      <c r="I2" s="31" t="s">
        <v>424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42" t="s">
        <v>46</v>
      </c>
      <c r="B5" s="443"/>
      <c r="C5" s="465" t="s">
        <v>1</v>
      </c>
      <c r="D5" s="437" t="s">
        <v>64</v>
      </c>
      <c r="E5" s="437"/>
      <c r="F5" s="437"/>
      <c r="G5" s="437" t="s">
        <v>63</v>
      </c>
      <c r="H5" s="437"/>
      <c r="I5" s="437"/>
      <c r="J5" s="469" t="s">
        <v>3</v>
      </c>
      <c r="K5" s="470"/>
    </row>
    <row r="6" spans="1:11" ht="20.25" customHeight="1">
      <c r="A6" s="444"/>
      <c r="B6" s="445"/>
      <c r="C6" s="466"/>
      <c r="D6" s="372" t="s">
        <v>2</v>
      </c>
      <c r="E6" s="448" t="s">
        <v>421</v>
      </c>
      <c r="F6" s="448"/>
      <c r="G6" s="448" t="s">
        <v>428</v>
      </c>
      <c r="H6" s="448"/>
      <c r="I6" s="448"/>
      <c r="J6" s="448"/>
      <c r="K6" s="471"/>
    </row>
    <row r="7" spans="1:11" ht="30" customHeight="1" thickBot="1">
      <c r="A7" s="440" t="s">
        <v>61</v>
      </c>
      <c r="B7" s="441"/>
      <c r="C7" s="373" t="s">
        <v>62</v>
      </c>
      <c r="D7" s="374" t="s">
        <v>95</v>
      </c>
      <c r="E7" s="434" t="s">
        <v>65</v>
      </c>
      <c r="F7" s="434"/>
      <c r="G7" s="375" t="s">
        <v>422</v>
      </c>
      <c r="H7" s="459" t="s">
        <v>66</v>
      </c>
      <c r="I7" s="459"/>
      <c r="J7" s="467" t="s">
        <v>67</v>
      </c>
      <c r="K7" s="468"/>
    </row>
    <row r="8" spans="1:11" ht="34.5" customHeight="1" hidden="1">
      <c r="A8" s="369" t="s">
        <v>429</v>
      </c>
      <c r="B8" s="376">
        <v>2001</v>
      </c>
      <c r="C8" s="377">
        <f aca="true" t="shared" si="0" ref="C8:C20">D8+K8</f>
        <v>1148.5500000000002</v>
      </c>
      <c r="D8" s="377">
        <f>SUM(E8:G8)</f>
        <v>20.89</v>
      </c>
      <c r="E8" s="377">
        <v>20.89</v>
      </c>
      <c r="F8" s="378">
        <v>0</v>
      </c>
      <c r="G8" s="378">
        <v>0</v>
      </c>
      <c r="H8" s="378"/>
      <c r="I8" s="378">
        <v>0</v>
      </c>
      <c r="J8" s="379"/>
      <c r="K8" s="377">
        <v>1127.66</v>
      </c>
    </row>
    <row r="9" spans="1:11" ht="34.5" customHeight="1" hidden="1">
      <c r="A9" s="369" t="s">
        <v>430</v>
      </c>
      <c r="B9" s="376">
        <v>2002</v>
      </c>
      <c r="C9" s="377">
        <f t="shared" si="0"/>
        <v>1141.8</v>
      </c>
      <c r="D9" s="377">
        <f>SUM(E9:G9)</f>
        <v>9.2</v>
      </c>
      <c r="E9" s="377">
        <v>9.2</v>
      </c>
      <c r="F9" s="380">
        <v>0</v>
      </c>
      <c r="G9" s="380">
        <v>0</v>
      </c>
      <c r="H9" s="380"/>
      <c r="I9" s="380">
        <v>0</v>
      </c>
      <c r="J9" s="379"/>
      <c r="K9" s="377">
        <v>1132.6</v>
      </c>
    </row>
    <row r="10" spans="1:11" ht="34.5" customHeight="1" hidden="1">
      <c r="A10" s="369" t="s">
        <v>431</v>
      </c>
      <c r="B10" s="376">
        <v>2003</v>
      </c>
      <c r="C10" s="377">
        <f t="shared" si="0"/>
        <v>1155.8400000000001</v>
      </c>
      <c r="D10" s="377">
        <f>SUM(E10:G10)</f>
        <v>8.18</v>
      </c>
      <c r="E10" s="377">
        <v>8.18</v>
      </c>
      <c r="F10" s="378">
        <v>0</v>
      </c>
      <c r="G10" s="378">
        <v>0</v>
      </c>
      <c r="H10" s="378"/>
      <c r="I10" s="378">
        <v>0</v>
      </c>
      <c r="J10" s="379"/>
      <c r="K10" s="377">
        <v>1147.66</v>
      </c>
    </row>
    <row r="11" spans="1:11" ht="34.5" customHeight="1" hidden="1">
      <c r="A11" s="369" t="s">
        <v>432</v>
      </c>
      <c r="B11" s="376">
        <v>2004</v>
      </c>
      <c r="C11" s="377">
        <f t="shared" si="0"/>
        <v>1068.63</v>
      </c>
      <c r="D11" s="377">
        <f aca="true" t="shared" si="1" ref="D11:D16">SUM(E11:G11)</f>
        <v>13</v>
      </c>
      <c r="E11" s="377">
        <v>13</v>
      </c>
      <c r="F11" s="378">
        <v>0</v>
      </c>
      <c r="G11" s="378">
        <v>0</v>
      </c>
      <c r="H11" s="378"/>
      <c r="I11" s="378">
        <v>0</v>
      </c>
      <c r="J11" s="379"/>
      <c r="K11" s="377">
        <v>1055.63</v>
      </c>
    </row>
    <row r="12" spans="1:11" ht="34.5" customHeight="1">
      <c r="A12" s="369" t="s">
        <v>433</v>
      </c>
      <c r="B12" s="376">
        <v>2005</v>
      </c>
      <c r="C12" s="377">
        <f t="shared" si="0"/>
        <v>1068.63</v>
      </c>
      <c r="D12" s="377">
        <f t="shared" si="1"/>
        <v>13</v>
      </c>
      <c r="E12" s="377">
        <v>13</v>
      </c>
      <c r="F12" s="378">
        <v>0</v>
      </c>
      <c r="G12" s="378">
        <v>0</v>
      </c>
      <c r="H12" s="378"/>
      <c r="I12" s="378">
        <v>0</v>
      </c>
      <c r="J12" s="379"/>
      <c r="K12" s="377">
        <v>1055.63</v>
      </c>
    </row>
    <row r="13" spans="1:11" ht="34.5" customHeight="1">
      <c r="A13" s="369" t="s">
        <v>434</v>
      </c>
      <c r="B13" s="376">
        <v>2006</v>
      </c>
      <c r="C13" s="377">
        <f t="shared" si="0"/>
        <v>1101.8100000000002</v>
      </c>
      <c r="D13" s="377">
        <f t="shared" si="1"/>
        <v>3.16</v>
      </c>
      <c r="E13" s="377">
        <v>3.16</v>
      </c>
      <c r="F13" s="378">
        <v>0</v>
      </c>
      <c r="G13" s="378">
        <v>0</v>
      </c>
      <c r="H13" s="378"/>
      <c r="I13" s="378">
        <v>0</v>
      </c>
      <c r="J13" s="379"/>
      <c r="K13" s="377">
        <v>1098.65</v>
      </c>
    </row>
    <row r="14" spans="1:11" ht="34.5" customHeight="1">
      <c r="A14" s="369" t="s">
        <v>435</v>
      </c>
      <c r="B14" s="376">
        <v>2007</v>
      </c>
      <c r="C14" s="377">
        <f t="shared" si="0"/>
        <v>1107.26</v>
      </c>
      <c r="D14" s="377">
        <f t="shared" si="1"/>
        <v>3.16</v>
      </c>
      <c r="E14" s="377">
        <v>3.16</v>
      </c>
      <c r="F14" s="378">
        <v>0</v>
      </c>
      <c r="G14" s="378">
        <v>0</v>
      </c>
      <c r="H14" s="378"/>
      <c r="I14" s="378">
        <v>0</v>
      </c>
      <c r="J14" s="379"/>
      <c r="K14" s="377">
        <v>1104.1</v>
      </c>
    </row>
    <row r="15" spans="1:11" ht="34.5" customHeight="1">
      <c r="A15" s="369" t="s">
        <v>436</v>
      </c>
      <c r="B15" s="376">
        <v>2008</v>
      </c>
      <c r="C15" s="377">
        <f t="shared" si="0"/>
        <v>1107.16</v>
      </c>
      <c r="D15" s="377">
        <f t="shared" si="1"/>
        <v>3.16</v>
      </c>
      <c r="E15" s="377">
        <v>3.16</v>
      </c>
      <c r="F15" s="378">
        <v>0</v>
      </c>
      <c r="G15" s="378">
        <v>0</v>
      </c>
      <c r="H15" s="378"/>
      <c r="I15" s="378">
        <v>0</v>
      </c>
      <c r="J15" s="379"/>
      <c r="K15" s="377">
        <v>1104</v>
      </c>
    </row>
    <row r="16" spans="1:11" ht="34.5" customHeight="1">
      <c r="A16" s="369" t="s">
        <v>437</v>
      </c>
      <c r="B16" s="376">
        <v>2009</v>
      </c>
      <c r="C16" s="377">
        <f t="shared" si="0"/>
        <v>1058.1000000000001</v>
      </c>
      <c r="D16" s="377">
        <f t="shared" si="1"/>
        <v>3.16</v>
      </c>
      <c r="E16" s="377">
        <v>3.16</v>
      </c>
      <c r="F16" s="378">
        <v>0</v>
      </c>
      <c r="G16" s="378">
        <v>0</v>
      </c>
      <c r="H16" s="378"/>
      <c r="I16" s="378">
        <v>0</v>
      </c>
      <c r="J16" s="379"/>
      <c r="K16" s="377">
        <v>1054.94</v>
      </c>
    </row>
    <row r="17" spans="1:11" ht="34.5" customHeight="1">
      <c r="A17" s="369" t="s">
        <v>438</v>
      </c>
      <c r="B17" s="376">
        <v>2010</v>
      </c>
      <c r="C17" s="377">
        <f t="shared" si="0"/>
        <v>1037.1</v>
      </c>
      <c r="D17" s="378">
        <f>SUM(E17:G17)</f>
        <v>0</v>
      </c>
      <c r="E17" s="378">
        <v>0</v>
      </c>
      <c r="F17" s="378">
        <v>0</v>
      </c>
      <c r="G17" s="378">
        <v>0</v>
      </c>
      <c r="H17" s="378"/>
      <c r="I17" s="378">
        <v>0</v>
      </c>
      <c r="J17" s="379"/>
      <c r="K17" s="377">
        <v>1037.1</v>
      </c>
    </row>
    <row r="18" spans="1:11" ht="34.5" customHeight="1">
      <c r="A18" s="369" t="s">
        <v>439</v>
      </c>
      <c r="B18" s="376">
        <v>2011</v>
      </c>
      <c r="C18" s="377">
        <f t="shared" si="0"/>
        <v>1037.45</v>
      </c>
      <c r="D18" s="378">
        <f>SUM(E18:G18)</f>
        <v>0</v>
      </c>
      <c r="E18" s="378">
        <v>0</v>
      </c>
      <c r="F18" s="378">
        <v>0</v>
      </c>
      <c r="G18" s="378">
        <v>0</v>
      </c>
      <c r="H18" s="378"/>
      <c r="I18" s="378">
        <v>0</v>
      </c>
      <c r="J18" s="379"/>
      <c r="K18" s="377">
        <v>1037.45</v>
      </c>
    </row>
    <row r="19" spans="1:11" ht="34.5" customHeight="1">
      <c r="A19" s="381" t="s">
        <v>440</v>
      </c>
      <c r="B19" s="376">
        <v>2012</v>
      </c>
      <c r="C19" s="377">
        <f t="shared" si="0"/>
        <v>1037.45</v>
      </c>
      <c r="D19" s="380">
        <v>0</v>
      </c>
      <c r="E19" s="380">
        <v>0</v>
      </c>
      <c r="F19" s="380">
        <v>0</v>
      </c>
      <c r="G19" s="380">
        <v>0</v>
      </c>
      <c r="H19" s="380"/>
      <c r="I19" s="380">
        <v>0</v>
      </c>
      <c r="J19" s="379"/>
      <c r="K19" s="377">
        <v>1037.45</v>
      </c>
    </row>
    <row r="20" spans="1:11" ht="34.5" customHeight="1" thickBot="1">
      <c r="A20" s="381" t="s">
        <v>398</v>
      </c>
      <c r="B20" s="376">
        <v>2013</v>
      </c>
      <c r="C20" s="377">
        <f t="shared" si="0"/>
        <v>1037.45</v>
      </c>
      <c r="D20" s="380">
        <v>0</v>
      </c>
      <c r="E20" s="380">
        <v>0</v>
      </c>
      <c r="F20" s="380">
        <v>0</v>
      </c>
      <c r="G20" s="380">
        <v>0</v>
      </c>
      <c r="H20" s="380"/>
      <c r="I20" s="380">
        <v>0</v>
      </c>
      <c r="J20" s="379"/>
      <c r="K20" s="377">
        <v>1037.45</v>
      </c>
    </row>
    <row r="21" spans="1:11" ht="18" customHeight="1">
      <c r="A21" s="442" t="s">
        <v>46</v>
      </c>
      <c r="B21" s="443"/>
      <c r="C21" s="457" t="s">
        <v>441</v>
      </c>
      <c r="D21" s="454" t="s">
        <v>425</v>
      </c>
      <c r="E21" s="455"/>
      <c r="F21" s="455"/>
      <c r="G21" s="455"/>
      <c r="H21" s="455"/>
      <c r="I21" s="456"/>
      <c r="J21" s="438" t="s">
        <v>426</v>
      </c>
      <c r="K21" s="463" t="s">
        <v>427</v>
      </c>
    </row>
    <row r="22" spans="1:11" ht="15" customHeight="1">
      <c r="A22" s="444"/>
      <c r="B22" s="445"/>
      <c r="C22" s="458"/>
      <c r="D22" s="435" t="s">
        <v>417</v>
      </c>
      <c r="E22" s="451" t="s">
        <v>524</v>
      </c>
      <c r="F22" s="452"/>
      <c r="G22" s="452"/>
      <c r="H22" s="453"/>
      <c r="I22" s="449" t="s">
        <v>418</v>
      </c>
      <c r="J22" s="439"/>
      <c r="K22" s="464"/>
    </row>
    <row r="23" spans="1:11" ht="45.75" customHeight="1" thickBot="1">
      <c r="A23" s="446" t="s">
        <v>61</v>
      </c>
      <c r="B23" s="447"/>
      <c r="C23" s="458"/>
      <c r="D23" s="436"/>
      <c r="E23" s="370" t="s">
        <v>419</v>
      </c>
      <c r="F23" s="370" t="s">
        <v>420</v>
      </c>
      <c r="G23" s="370" t="s">
        <v>416</v>
      </c>
      <c r="H23" s="371" t="s">
        <v>415</v>
      </c>
      <c r="I23" s="450"/>
      <c r="J23" s="439"/>
      <c r="K23" s="464"/>
    </row>
    <row r="24" spans="1:11" ht="31.5" customHeight="1">
      <c r="A24" s="382" t="s">
        <v>423</v>
      </c>
      <c r="B24" s="383">
        <v>2014</v>
      </c>
      <c r="C24" s="384">
        <f>D24+J24</f>
        <v>1037.45</v>
      </c>
      <c r="D24" s="368">
        <f>E24+I24</f>
        <v>1037.45</v>
      </c>
      <c r="E24" s="385">
        <f>SUM(F24:H24)</f>
        <v>518.37</v>
      </c>
      <c r="F24" s="385">
        <v>0</v>
      </c>
      <c r="G24" s="385">
        <v>40.26</v>
      </c>
      <c r="H24" s="386">
        <v>478.11</v>
      </c>
      <c r="I24" s="382">
        <v>519.08</v>
      </c>
      <c r="J24" s="385">
        <v>0</v>
      </c>
      <c r="K24" s="387">
        <v>100</v>
      </c>
    </row>
    <row r="25" spans="1:11" ht="31.5" customHeight="1">
      <c r="A25" s="381" t="s">
        <v>459</v>
      </c>
      <c r="B25" s="376">
        <v>2015</v>
      </c>
      <c r="C25" s="391">
        <f>D25+J25</f>
        <v>1037.45</v>
      </c>
      <c r="D25" s="392">
        <f>E25+I25</f>
        <v>1037.45</v>
      </c>
      <c r="E25" s="393">
        <v>572.61</v>
      </c>
      <c r="F25" s="393">
        <v>0</v>
      </c>
      <c r="G25" s="393">
        <v>32.6</v>
      </c>
      <c r="H25" s="394">
        <v>540.01</v>
      </c>
      <c r="I25" s="381">
        <v>464.84</v>
      </c>
      <c r="J25" s="393">
        <v>0</v>
      </c>
      <c r="K25" s="395">
        <v>100</v>
      </c>
    </row>
    <row r="26" spans="1:11" ht="31.5" customHeight="1">
      <c r="A26" s="381" t="s">
        <v>522</v>
      </c>
      <c r="B26" s="376">
        <v>2016</v>
      </c>
      <c r="C26" s="391">
        <f>D26+J26</f>
        <v>1037.45</v>
      </c>
      <c r="D26" s="392">
        <f>E26+I26</f>
        <v>1037.45</v>
      </c>
      <c r="E26" s="393">
        <v>498.87</v>
      </c>
      <c r="F26" s="393">
        <v>0</v>
      </c>
      <c r="G26" s="393">
        <v>149.58</v>
      </c>
      <c r="H26" s="394">
        <v>349.29</v>
      </c>
      <c r="I26" s="381">
        <v>538.58</v>
      </c>
      <c r="J26" s="393">
        <v>0</v>
      </c>
      <c r="K26" s="395">
        <v>100</v>
      </c>
    </row>
    <row r="27" spans="1:11" s="419" customFormat="1" ht="31.5" customHeight="1">
      <c r="A27" s="412" t="s">
        <v>523</v>
      </c>
      <c r="B27" s="413">
        <v>2017</v>
      </c>
      <c r="C27" s="414">
        <f>D27+J27</f>
        <v>1037.4499999999998</v>
      </c>
      <c r="D27" s="415">
        <f>E27+I27</f>
        <v>1037.4499999999998</v>
      </c>
      <c r="E27" s="416">
        <f>SUM(F27:H27)</f>
        <v>539.81</v>
      </c>
      <c r="F27" s="416">
        <v>0</v>
      </c>
      <c r="G27" s="416">
        <v>82.97</v>
      </c>
      <c r="H27" s="417">
        <v>456.84</v>
      </c>
      <c r="I27" s="412">
        <v>497.64</v>
      </c>
      <c r="J27" s="416">
        <v>0</v>
      </c>
      <c r="K27" s="418">
        <v>100</v>
      </c>
    </row>
    <row r="28" spans="1:11" s="419" customFormat="1" ht="31.5" customHeight="1">
      <c r="A28" s="412" t="s">
        <v>528</v>
      </c>
      <c r="B28" s="413">
        <v>2018</v>
      </c>
      <c r="C28" s="414">
        <v>1037.45</v>
      </c>
      <c r="D28" s="415">
        <v>1037.45</v>
      </c>
      <c r="E28" s="416">
        <v>565.49</v>
      </c>
      <c r="F28" s="416">
        <v>0</v>
      </c>
      <c r="G28" s="416">
        <v>87.74</v>
      </c>
      <c r="H28" s="417">
        <v>477.75</v>
      </c>
      <c r="I28" s="412">
        <v>471.96</v>
      </c>
      <c r="J28" s="416">
        <v>0</v>
      </c>
      <c r="K28" s="418">
        <v>100</v>
      </c>
    </row>
    <row r="29" spans="1:11" ht="33" customHeight="1">
      <c r="A29" s="412" t="s">
        <v>533</v>
      </c>
      <c r="B29" s="413">
        <v>2019</v>
      </c>
      <c r="C29" s="431">
        <v>1037.45</v>
      </c>
      <c r="D29" s="415">
        <v>1037.45</v>
      </c>
      <c r="E29" s="416">
        <v>583.55</v>
      </c>
      <c r="F29" s="416">
        <v>0</v>
      </c>
      <c r="G29" s="416">
        <v>130.96</v>
      </c>
      <c r="H29" s="417">
        <v>452.59</v>
      </c>
      <c r="I29" s="412">
        <v>453.9</v>
      </c>
      <c r="J29" s="416">
        <v>0</v>
      </c>
      <c r="K29" s="418">
        <v>100</v>
      </c>
    </row>
    <row r="30" spans="1:11" ht="26.25" customHeight="1" thickBot="1">
      <c r="A30" s="429"/>
      <c r="B30" s="432"/>
      <c r="C30" s="433"/>
      <c r="D30" s="426"/>
      <c r="E30" s="427"/>
      <c r="F30" s="427"/>
      <c r="G30" s="427"/>
      <c r="H30" s="428"/>
      <c r="I30" s="429"/>
      <c r="J30" s="427"/>
      <c r="K30" s="430"/>
    </row>
    <row r="31" spans="1:2" s="36" customFormat="1" ht="19.5" customHeight="1">
      <c r="A31" s="24" t="s">
        <v>529</v>
      </c>
      <c r="B31" s="24"/>
    </row>
    <row r="32" spans="1:2" s="36" customFormat="1" ht="19.5" customHeight="1">
      <c r="A32" s="37"/>
      <c r="B32" s="37"/>
    </row>
    <row r="33" spans="1:2" s="36" customFormat="1" ht="19.5" customHeight="1">
      <c r="A33" s="37"/>
      <c r="B33" s="37"/>
    </row>
    <row r="34" spans="1:2" s="36" customFormat="1" ht="19.5" customHeight="1">
      <c r="A34" s="37"/>
      <c r="B34" s="37"/>
    </row>
    <row r="35" ht="19.5" customHeight="1"/>
    <row r="36" ht="19.5" customHeight="1"/>
    <row r="37" ht="19.5" customHeight="1"/>
  </sheetData>
  <sheetProtection/>
  <mergeCells count="23">
    <mergeCell ref="J7:K7"/>
    <mergeCell ref="A5:B6"/>
    <mergeCell ref="J5:K6"/>
    <mergeCell ref="D21:I21"/>
    <mergeCell ref="C21:C23"/>
    <mergeCell ref="H7:I7"/>
    <mergeCell ref="A1:C1"/>
    <mergeCell ref="G5:I5"/>
    <mergeCell ref="G6:I6"/>
    <mergeCell ref="I1:K1"/>
    <mergeCell ref="A2:G2"/>
    <mergeCell ref="K21:K23"/>
    <mergeCell ref="C5:C6"/>
    <mergeCell ref="E7:F7"/>
    <mergeCell ref="D22:D23"/>
    <mergeCell ref="D5:F5"/>
    <mergeCell ref="J21:J23"/>
    <mergeCell ref="A7:B7"/>
    <mergeCell ref="A21:B22"/>
    <mergeCell ref="A23:B23"/>
    <mergeCell ref="E6:F6"/>
    <mergeCell ref="I22:I23"/>
    <mergeCell ref="E22:H22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zoomScalePageLayoutView="0" workbookViewId="0" topLeftCell="A10">
      <selection activeCell="F25" sqref="F25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27" t="s">
        <v>452</v>
      </c>
      <c r="B1" s="527"/>
      <c r="C1" s="4"/>
      <c r="D1" s="4"/>
      <c r="E1" s="5"/>
      <c r="F1" s="5"/>
      <c r="K1" s="5"/>
      <c r="L1" s="5"/>
      <c r="M1" s="5"/>
      <c r="N1" s="5"/>
      <c r="O1" s="533" t="s">
        <v>453</v>
      </c>
      <c r="P1" s="533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58" t="s">
        <v>12</v>
      </c>
      <c r="B6" s="559"/>
      <c r="C6" s="562" t="s">
        <v>19</v>
      </c>
      <c r="D6" s="563"/>
      <c r="E6" s="562" t="s">
        <v>27</v>
      </c>
      <c r="F6" s="563"/>
      <c r="G6" s="562" t="s">
        <v>28</v>
      </c>
      <c r="H6" s="563"/>
      <c r="I6" s="564" t="s">
        <v>160</v>
      </c>
      <c r="J6" s="563"/>
      <c r="K6" s="562" t="s">
        <v>29</v>
      </c>
      <c r="L6" s="563"/>
      <c r="M6" s="562" t="s">
        <v>30</v>
      </c>
      <c r="N6" s="563"/>
      <c r="O6" s="562" t="s">
        <v>166</v>
      </c>
      <c r="P6" s="564"/>
    </row>
    <row r="7" spans="1:16" s="80" customFormat="1" ht="19.5" customHeight="1">
      <c r="A7" s="560"/>
      <c r="B7" s="561"/>
      <c r="C7" s="567" t="s">
        <v>62</v>
      </c>
      <c r="D7" s="566"/>
      <c r="E7" s="567" t="s">
        <v>158</v>
      </c>
      <c r="F7" s="566"/>
      <c r="G7" s="567" t="s">
        <v>159</v>
      </c>
      <c r="H7" s="566"/>
      <c r="I7" s="565" t="s">
        <v>161</v>
      </c>
      <c r="J7" s="566"/>
      <c r="K7" s="567" t="s">
        <v>162</v>
      </c>
      <c r="L7" s="566"/>
      <c r="M7" s="567" t="s">
        <v>163</v>
      </c>
      <c r="N7" s="566"/>
      <c r="O7" s="567" t="s">
        <v>164</v>
      </c>
      <c r="P7" s="570"/>
    </row>
    <row r="8" spans="1:16" s="80" customFormat="1" ht="19.5" customHeight="1">
      <c r="A8" s="560"/>
      <c r="B8" s="561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42" t="s">
        <v>142</v>
      </c>
      <c r="B9" s="543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71" t="s">
        <v>12</v>
      </c>
      <c r="B14" s="572"/>
      <c r="C14" s="568" t="s">
        <v>19</v>
      </c>
      <c r="D14" s="569"/>
      <c r="E14" s="568" t="s">
        <v>27</v>
      </c>
      <c r="F14" s="569"/>
      <c r="G14" s="568" t="s">
        <v>28</v>
      </c>
      <c r="H14" s="569"/>
      <c r="I14" s="573" t="s">
        <v>165</v>
      </c>
      <c r="J14" s="569"/>
      <c r="K14" s="568" t="s">
        <v>29</v>
      </c>
      <c r="L14" s="569"/>
      <c r="M14" s="568" t="s">
        <v>30</v>
      </c>
      <c r="N14" s="569"/>
      <c r="O14" s="568" t="s">
        <v>56</v>
      </c>
      <c r="P14" s="573"/>
    </row>
    <row r="15" spans="1:16" ht="19.5" customHeight="1">
      <c r="A15" s="560"/>
      <c r="B15" s="561"/>
      <c r="C15" s="567" t="s">
        <v>62</v>
      </c>
      <c r="D15" s="566"/>
      <c r="E15" s="567" t="s">
        <v>158</v>
      </c>
      <c r="F15" s="566"/>
      <c r="G15" s="567" t="s">
        <v>159</v>
      </c>
      <c r="H15" s="566"/>
      <c r="I15" s="570"/>
      <c r="J15" s="566"/>
      <c r="K15" s="567" t="s">
        <v>162</v>
      </c>
      <c r="L15" s="566"/>
      <c r="M15" s="567" t="s">
        <v>163</v>
      </c>
      <c r="N15" s="566"/>
      <c r="O15" s="567" t="s">
        <v>164</v>
      </c>
      <c r="P15" s="570"/>
    </row>
    <row r="16" spans="1:16" ht="19.5" customHeight="1">
      <c r="A16" s="560"/>
      <c r="B16" s="561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42" t="s">
        <v>142</v>
      </c>
      <c r="B17" s="543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410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O14:P14"/>
    <mergeCell ref="O15:P15"/>
    <mergeCell ref="I14:J14"/>
    <mergeCell ref="I15:J15"/>
    <mergeCell ref="K14:L14"/>
    <mergeCell ref="K15:L15"/>
    <mergeCell ref="A17:B17"/>
    <mergeCell ref="C15:D15"/>
    <mergeCell ref="C14:D14"/>
    <mergeCell ref="E14:F14"/>
    <mergeCell ref="E15:F15"/>
    <mergeCell ref="E7:F7"/>
    <mergeCell ref="C7:D7"/>
    <mergeCell ref="A14:B16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3"/>
  <sheetViews>
    <sheetView zoomScalePageLayoutView="0" workbookViewId="0" topLeftCell="Z10">
      <selection activeCell="AV25" sqref="AV25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27" t="s">
        <v>454</v>
      </c>
      <c r="B1" s="493"/>
      <c r="C1" s="4"/>
      <c r="D1" s="4"/>
      <c r="E1" s="5"/>
      <c r="F1" s="5"/>
      <c r="K1" s="5"/>
      <c r="L1" s="5"/>
      <c r="M1" s="5"/>
      <c r="N1" s="5"/>
      <c r="O1" s="533" t="s">
        <v>455</v>
      </c>
      <c r="P1" s="533"/>
      <c r="Q1" s="527" t="s">
        <v>500</v>
      </c>
      <c r="R1" s="493"/>
      <c r="S1" s="4"/>
      <c r="T1" s="4"/>
      <c r="U1" s="5"/>
      <c r="V1" s="5"/>
      <c r="AA1" s="5"/>
      <c r="AB1" s="5"/>
      <c r="AC1" s="5"/>
      <c r="AD1" s="5"/>
      <c r="AE1" s="533" t="s">
        <v>501</v>
      </c>
      <c r="AF1" s="533"/>
      <c r="AG1" s="527" t="s">
        <v>502</v>
      </c>
      <c r="AH1" s="527"/>
      <c r="AI1" s="4"/>
      <c r="AJ1" s="4"/>
      <c r="AK1" s="5"/>
      <c r="AL1" s="5"/>
      <c r="AQ1" s="5"/>
      <c r="AR1" s="5"/>
      <c r="AS1" s="5"/>
      <c r="AT1" s="5"/>
      <c r="AU1" s="533" t="s">
        <v>503</v>
      </c>
      <c r="AV1" s="533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59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58" t="s">
        <v>519</v>
      </c>
      <c r="B6" s="559"/>
      <c r="C6" s="562" t="s">
        <v>19</v>
      </c>
      <c r="D6" s="563"/>
      <c r="E6" s="562" t="s">
        <v>27</v>
      </c>
      <c r="F6" s="563"/>
      <c r="G6" s="562" t="s">
        <v>28</v>
      </c>
      <c r="H6" s="563"/>
      <c r="I6" s="564" t="s">
        <v>332</v>
      </c>
      <c r="J6" s="563"/>
      <c r="K6" s="562" t="s">
        <v>29</v>
      </c>
      <c r="L6" s="563"/>
      <c r="M6" s="562" t="s">
        <v>30</v>
      </c>
      <c r="N6" s="563"/>
      <c r="O6" s="562" t="s">
        <v>166</v>
      </c>
      <c r="P6" s="564"/>
      <c r="Q6" s="558" t="s">
        <v>12</v>
      </c>
      <c r="R6" s="559"/>
      <c r="S6" s="562" t="s">
        <v>334</v>
      </c>
      <c r="T6" s="563"/>
      <c r="U6" s="562" t="s">
        <v>335</v>
      </c>
      <c r="V6" s="563"/>
      <c r="W6" s="564" t="s">
        <v>336</v>
      </c>
      <c r="X6" s="563"/>
      <c r="Y6" s="562" t="s">
        <v>337</v>
      </c>
      <c r="Z6" s="563"/>
      <c r="AA6" s="562" t="s">
        <v>338</v>
      </c>
      <c r="AB6" s="563"/>
      <c r="AC6" s="562" t="s">
        <v>339</v>
      </c>
      <c r="AD6" s="564"/>
      <c r="AE6" s="562" t="s">
        <v>517</v>
      </c>
      <c r="AF6" s="574"/>
      <c r="AG6" s="558" t="s">
        <v>12</v>
      </c>
      <c r="AH6" s="559"/>
      <c r="AI6" s="562" t="s">
        <v>340</v>
      </c>
      <c r="AJ6" s="563"/>
      <c r="AK6" s="562" t="s">
        <v>341</v>
      </c>
      <c r="AL6" s="563"/>
      <c r="AM6" s="564" t="s">
        <v>342</v>
      </c>
      <c r="AN6" s="563"/>
      <c r="AO6" s="562" t="s">
        <v>343</v>
      </c>
      <c r="AP6" s="563"/>
      <c r="AQ6" s="562" t="s">
        <v>344</v>
      </c>
      <c r="AR6" s="563"/>
      <c r="AS6" s="562" t="s">
        <v>345</v>
      </c>
      <c r="AT6" s="564"/>
      <c r="AU6" s="562" t="s">
        <v>346</v>
      </c>
      <c r="AV6" s="574"/>
    </row>
    <row r="7" spans="1:48" s="80" customFormat="1" ht="19.5" customHeight="1">
      <c r="A7" s="560"/>
      <c r="B7" s="561"/>
      <c r="C7" s="567" t="s">
        <v>62</v>
      </c>
      <c r="D7" s="566"/>
      <c r="E7" s="567" t="s">
        <v>158</v>
      </c>
      <c r="F7" s="566"/>
      <c r="G7" s="567" t="s">
        <v>159</v>
      </c>
      <c r="H7" s="566"/>
      <c r="I7" s="565" t="s">
        <v>333</v>
      </c>
      <c r="J7" s="566"/>
      <c r="K7" s="567" t="s">
        <v>162</v>
      </c>
      <c r="L7" s="566"/>
      <c r="M7" s="567" t="s">
        <v>163</v>
      </c>
      <c r="N7" s="566"/>
      <c r="O7" s="567" t="s">
        <v>164</v>
      </c>
      <c r="P7" s="570"/>
      <c r="Q7" s="560"/>
      <c r="R7" s="561"/>
      <c r="S7" s="567"/>
      <c r="T7" s="566"/>
      <c r="U7" s="567"/>
      <c r="V7" s="566"/>
      <c r="W7" s="565"/>
      <c r="X7" s="566"/>
      <c r="Y7" s="567"/>
      <c r="Z7" s="566"/>
      <c r="AA7" s="567"/>
      <c r="AB7" s="566"/>
      <c r="AC7" s="567"/>
      <c r="AD7" s="570"/>
      <c r="AE7" s="567" t="s">
        <v>518</v>
      </c>
      <c r="AF7" s="575"/>
      <c r="AG7" s="560"/>
      <c r="AH7" s="561"/>
      <c r="AI7" s="567"/>
      <c r="AJ7" s="566"/>
      <c r="AK7" s="567"/>
      <c r="AL7" s="566"/>
      <c r="AM7" s="565"/>
      <c r="AN7" s="566"/>
      <c r="AO7" s="567"/>
      <c r="AP7" s="566"/>
      <c r="AQ7" s="567"/>
      <c r="AR7" s="566"/>
      <c r="AS7" s="567"/>
      <c r="AT7" s="570"/>
      <c r="AU7" s="576"/>
      <c r="AV7" s="577"/>
    </row>
    <row r="8" spans="1:48" s="80" customFormat="1" ht="19.5" customHeight="1">
      <c r="A8" s="560"/>
      <c r="B8" s="561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60"/>
      <c r="R8" s="561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60"/>
      <c r="AH8" s="561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5" t="s">
        <v>130</v>
      </c>
    </row>
    <row r="9" spans="1:48" s="10" customFormat="1" ht="30.75" customHeight="1" thickBot="1">
      <c r="A9" s="542" t="s">
        <v>142</v>
      </c>
      <c r="B9" s="543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42" t="s">
        <v>142</v>
      </c>
      <c r="R9" s="543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42" t="s">
        <v>142</v>
      </c>
      <c r="AH9" s="543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20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444</v>
      </c>
      <c r="B15" s="239" t="s">
        <v>446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444</v>
      </c>
      <c r="R15" s="239" t="s">
        <v>446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456</v>
      </c>
      <c r="AH15" s="239" t="s">
        <v>446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466</v>
      </c>
      <c r="B16" s="239" t="s">
        <v>469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466</v>
      </c>
      <c r="R16" s="239" t="s">
        <v>469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466</v>
      </c>
      <c r="AH16" s="239" t="s">
        <v>469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58" t="s">
        <v>12</v>
      </c>
      <c r="B17" s="559"/>
      <c r="C17" s="562" t="s">
        <v>19</v>
      </c>
      <c r="D17" s="563"/>
      <c r="E17" s="562" t="s">
        <v>27</v>
      </c>
      <c r="F17" s="563"/>
      <c r="G17" s="562" t="s">
        <v>520</v>
      </c>
      <c r="H17" s="563"/>
      <c r="I17" s="564" t="s">
        <v>332</v>
      </c>
      <c r="J17" s="563"/>
      <c r="K17" s="562" t="s">
        <v>29</v>
      </c>
      <c r="L17" s="563"/>
      <c r="M17" s="562" t="s">
        <v>30</v>
      </c>
      <c r="N17" s="563"/>
      <c r="O17" s="562" t="s">
        <v>166</v>
      </c>
      <c r="P17" s="564"/>
      <c r="Q17" s="558" t="s">
        <v>12</v>
      </c>
      <c r="R17" s="559"/>
      <c r="S17" s="562" t="s">
        <v>334</v>
      </c>
      <c r="T17" s="563"/>
      <c r="U17" s="562" t="s">
        <v>335</v>
      </c>
      <c r="V17" s="563"/>
      <c r="W17" s="564" t="s">
        <v>336</v>
      </c>
      <c r="X17" s="563"/>
      <c r="Y17" s="562" t="s">
        <v>337</v>
      </c>
      <c r="Z17" s="563"/>
      <c r="AA17" s="562" t="s">
        <v>338</v>
      </c>
      <c r="AB17" s="563"/>
      <c r="AC17" s="562" t="s">
        <v>339</v>
      </c>
      <c r="AD17" s="564"/>
      <c r="AE17" s="562" t="s">
        <v>517</v>
      </c>
      <c r="AF17" s="574"/>
      <c r="AG17" s="558" t="s">
        <v>12</v>
      </c>
      <c r="AH17" s="559"/>
      <c r="AI17" s="562" t="s">
        <v>340</v>
      </c>
      <c r="AJ17" s="563"/>
      <c r="AK17" s="562" t="s">
        <v>341</v>
      </c>
      <c r="AL17" s="563"/>
      <c r="AM17" s="564" t="s">
        <v>342</v>
      </c>
      <c r="AN17" s="563"/>
      <c r="AO17" s="562" t="s">
        <v>521</v>
      </c>
      <c r="AP17" s="563"/>
      <c r="AQ17" s="562" t="s">
        <v>344</v>
      </c>
      <c r="AR17" s="563"/>
      <c r="AS17" s="562" t="s">
        <v>345</v>
      </c>
      <c r="AT17" s="564"/>
      <c r="AU17" s="562" t="s">
        <v>346</v>
      </c>
      <c r="AV17" s="574"/>
    </row>
    <row r="18" spans="1:48" s="80" customFormat="1" ht="19.5" customHeight="1">
      <c r="A18" s="560"/>
      <c r="B18" s="561"/>
      <c r="C18" s="567" t="s">
        <v>62</v>
      </c>
      <c r="D18" s="566"/>
      <c r="E18" s="567" t="s">
        <v>158</v>
      </c>
      <c r="F18" s="566"/>
      <c r="G18" s="567"/>
      <c r="H18" s="566"/>
      <c r="I18" s="565" t="s">
        <v>333</v>
      </c>
      <c r="J18" s="566"/>
      <c r="K18" s="567" t="s">
        <v>162</v>
      </c>
      <c r="L18" s="566"/>
      <c r="M18" s="567" t="s">
        <v>163</v>
      </c>
      <c r="N18" s="566"/>
      <c r="O18" s="567" t="s">
        <v>164</v>
      </c>
      <c r="P18" s="570"/>
      <c r="Q18" s="560"/>
      <c r="R18" s="561"/>
      <c r="S18" s="567"/>
      <c r="T18" s="566"/>
      <c r="U18" s="567"/>
      <c r="V18" s="566"/>
      <c r="W18" s="565"/>
      <c r="X18" s="566"/>
      <c r="Y18" s="567"/>
      <c r="Z18" s="566"/>
      <c r="AA18" s="567"/>
      <c r="AB18" s="566"/>
      <c r="AC18" s="567"/>
      <c r="AD18" s="570"/>
      <c r="AE18" s="567" t="s">
        <v>518</v>
      </c>
      <c r="AF18" s="575"/>
      <c r="AG18" s="560"/>
      <c r="AH18" s="561"/>
      <c r="AI18" s="567"/>
      <c r="AJ18" s="566"/>
      <c r="AK18" s="567"/>
      <c r="AL18" s="566"/>
      <c r="AM18" s="565"/>
      <c r="AN18" s="566"/>
      <c r="AO18" s="567"/>
      <c r="AP18" s="566"/>
      <c r="AQ18" s="567"/>
      <c r="AR18" s="566"/>
      <c r="AS18" s="567"/>
      <c r="AT18" s="570"/>
      <c r="AU18" s="576"/>
      <c r="AV18" s="577"/>
    </row>
    <row r="19" spans="1:48" s="80" customFormat="1" ht="19.5" customHeight="1">
      <c r="A19" s="560"/>
      <c r="B19" s="561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60"/>
      <c r="R19" s="561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60"/>
      <c r="AH19" s="561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5" t="s">
        <v>113</v>
      </c>
    </row>
    <row r="20" spans="1:48" s="10" customFormat="1" ht="30.75" customHeight="1" thickBot="1">
      <c r="A20" s="542" t="s">
        <v>112</v>
      </c>
      <c r="B20" s="543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42" t="s">
        <v>112</v>
      </c>
      <c r="R20" s="543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42" t="s">
        <v>112</v>
      </c>
      <c r="AH20" s="543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11" customFormat="1" ht="27.75" customHeight="1">
      <c r="A21" s="407" t="s">
        <v>516</v>
      </c>
      <c r="B21" s="408" t="s">
        <v>510</v>
      </c>
      <c r="C21" s="409">
        <f aca="true" t="shared" si="2" ref="C21:D23">SUM(E21,G21,I21,K21,M21,O21,S21,U21,W21,Y21,AA21,AC21,AE21,AI21,AK21,AM21,AO21,AQ21,AS21,AU21)</f>
        <v>357.65999999999997</v>
      </c>
      <c r="D21" s="409">
        <f t="shared" si="2"/>
        <v>2401.7449999999994</v>
      </c>
      <c r="E21" s="409">
        <v>4</v>
      </c>
      <c r="F21" s="409">
        <v>58.8</v>
      </c>
      <c r="G21" s="409">
        <v>16.1</v>
      </c>
      <c r="H21" s="410">
        <v>187.008</v>
      </c>
      <c r="I21" s="409">
        <v>0</v>
      </c>
      <c r="J21" s="409">
        <v>0</v>
      </c>
      <c r="K21" s="409">
        <v>90.5</v>
      </c>
      <c r="L21" s="409">
        <v>629.88</v>
      </c>
      <c r="M21" s="409">
        <v>12.6</v>
      </c>
      <c r="N21" s="409">
        <v>74.844</v>
      </c>
      <c r="O21" s="409">
        <v>51.68</v>
      </c>
      <c r="P21" s="409">
        <v>260.46</v>
      </c>
      <c r="Q21" s="407" t="s">
        <v>516</v>
      </c>
      <c r="R21" s="408" t="s">
        <v>510</v>
      </c>
      <c r="S21" s="409">
        <v>69.85</v>
      </c>
      <c r="T21" s="409">
        <v>188.595</v>
      </c>
      <c r="U21" s="409">
        <v>12.2</v>
      </c>
      <c r="V21" s="409">
        <v>104.92</v>
      </c>
      <c r="W21" s="409">
        <v>7.2</v>
      </c>
      <c r="X21" s="409">
        <v>57.024</v>
      </c>
      <c r="Y21" s="409">
        <v>5.95</v>
      </c>
      <c r="Z21" s="409">
        <v>62.475</v>
      </c>
      <c r="AA21" s="409">
        <v>37.76</v>
      </c>
      <c r="AB21" s="409">
        <v>279.425</v>
      </c>
      <c r="AC21" s="409">
        <v>23.3</v>
      </c>
      <c r="AD21" s="409">
        <v>137.004</v>
      </c>
      <c r="AE21" s="409">
        <v>3.7</v>
      </c>
      <c r="AF21" s="409">
        <v>38.88</v>
      </c>
      <c r="AG21" s="407" t="s">
        <v>516</v>
      </c>
      <c r="AH21" s="408" t="s">
        <v>510</v>
      </c>
      <c r="AI21" s="409">
        <v>0</v>
      </c>
      <c r="AJ21" s="409">
        <v>0</v>
      </c>
      <c r="AK21" s="409">
        <v>0</v>
      </c>
      <c r="AL21" s="409">
        <v>0</v>
      </c>
      <c r="AM21" s="409">
        <v>3.27</v>
      </c>
      <c r="AN21" s="409">
        <v>22.7</v>
      </c>
      <c r="AO21" s="409">
        <v>1</v>
      </c>
      <c r="AP21" s="409">
        <v>16.94</v>
      </c>
      <c r="AQ21" s="409">
        <v>0</v>
      </c>
      <c r="AR21" s="409">
        <v>0</v>
      </c>
      <c r="AS21" s="409">
        <v>0.2</v>
      </c>
      <c r="AT21" s="409">
        <v>1.2</v>
      </c>
      <c r="AU21" s="409">
        <v>18.35</v>
      </c>
      <c r="AV21" s="409">
        <v>281.59</v>
      </c>
    </row>
    <row r="22" spans="1:48" ht="27.75" customHeight="1">
      <c r="A22" s="407" t="s">
        <v>526</v>
      </c>
      <c r="B22" s="408" t="s">
        <v>527</v>
      </c>
      <c r="C22" s="409">
        <f t="shared" si="2"/>
        <v>338.9599999999999</v>
      </c>
      <c r="D22" s="409">
        <f t="shared" si="2"/>
        <v>2826.558</v>
      </c>
      <c r="E22" s="409">
        <v>0</v>
      </c>
      <c r="F22" s="410">
        <v>0</v>
      </c>
      <c r="G22" s="409">
        <v>11.1</v>
      </c>
      <c r="H22" s="410">
        <v>139.672</v>
      </c>
      <c r="I22" s="409">
        <v>0</v>
      </c>
      <c r="J22" s="409">
        <v>0</v>
      </c>
      <c r="K22" s="409">
        <v>92.5</v>
      </c>
      <c r="L22" s="409">
        <v>1180.453</v>
      </c>
      <c r="M22" s="409">
        <v>13.8</v>
      </c>
      <c r="N22" s="409">
        <v>93.15</v>
      </c>
      <c r="O22" s="409">
        <v>45.38</v>
      </c>
      <c r="P22" s="409">
        <v>241.414</v>
      </c>
      <c r="Q22" s="407" t="s">
        <v>526</v>
      </c>
      <c r="R22" s="408" t="s">
        <v>527</v>
      </c>
      <c r="S22" s="409">
        <v>67.65</v>
      </c>
      <c r="T22" s="409">
        <v>202.95</v>
      </c>
      <c r="U22" s="409">
        <v>12.2</v>
      </c>
      <c r="V22" s="409">
        <v>109.8</v>
      </c>
      <c r="W22" s="409">
        <v>7.2</v>
      </c>
      <c r="X22" s="409">
        <v>59.616</v>
      </c>
      <c r="Y22" s="409">
        <v>5.95</v>
      </c>
      <c r="Z22" s="409">
        <v>64.974</v>
      </c>
      <c r="AA22" s="409">
        <v>37.76</v>
      </c>
      <c r="AB22" s="409">
        <v>346.487</v>
      </c>
      <c r="AC22" s="409">
        <v>23.3</v>
      </c>
      <c r="AD22" s="409">
        <v>146.79</v>
      </c>
      <c r="AE22" s="409">
        <v>3.7</v>
      </c>
      <c r="AF22" s="409">
        <v>37.6</v>
      </c>
      <c r="AG22" s="407" t="s">
        <v>526</v>
      </c>
      <c r="AH22" s="408" t="s">
        <v>527</v>
      </c>
      <c r="AI22" s="409">
        <v>0</v>
      </c>
      <c r="AJ22" s="409">
        <v>0</v>
      </c>
      <c r="AK22" s="409">
        <v>0</v>
      </c>
      <c r="AL22" s="409">
        <v>0</v>
      </c>
      <c r="AM22" s="409">
        <v>3.27</v>
      </c>
      <c r="AN22" s="409">
        <v>23.835</v>
      </c>
      <c r="AO22" s="409">
        <v>1</v>
      </c>
      <c r="AP22" s="409">
        <v>15.4</v>
      </c>
      <c r="AQ22" s="409">
        <v>0</v>
      </c>
      <c r="AR22" s="409">
        <v>0</v>
      </c>
      <c r="AS22" s="409">
        <v>0.2</v>
      </c>
      <c r="AT22" s="409">
        <v>0.96</v>
      </c>
      <c r="AU22" s="409">
        <v>13.95</v>
      </c>
      <c r="AV22" s="409">
        <v>163.457</v>
      </c>
    </row>
    <row r="23" spans="1:48" ht="27.75" customHeight="1">
      <c r="A23" s="407" t="s">
        <v>532</v>
      </c>
      <c r="B23" s="408" t="s">
        <v>531</v>
      </c>
      <c r="C23" s="409">
        <f t="shared" si="2"/>
        <v>286.43999999999994</v>
      </c>
      <c r="D23" s="409">
        <f t="shared" si="2"/>
        <v>2187.9199999999996</v>
      </c>
      <c r="E23" s="409">
        <v>0</v>
      </c>
      <c r="F23" s="410">
        <v>0</v>
      </c>
      <c r="G23" s="409">
        <v>8.5</v>
      </c>
      <c r="H23" s="410">
        <v>106.964</v>
      </c>
      <c r="I23" s="409">
        <v>0</v>
      </c>
      <c r="J23" s="409">
        <v>0</v>
      </c>
      <c r="K23" s="409">
        <v>76.8</v>
      </c>
      <c r="L23" s="409">
        <v>751.526</v>
      </c>
      <c r="M23" s="409">
        <v>13.3</v>
      </c>
      <c r="N23" s="409">
        <v>83.25</v>
      </c>
      <c r="O23" s="409">
        <v>40.64</v>
      </c>
      <c r="P23" s="409">
        <v>261.717</v>
      </c>
      <c r="Q23" s="407" t="s">
        <v>532</v>
      </c>
      <c r="R23" s="408" t="s">
        <v>531</v>
      </c>
      <c r="S23" s="409">
        <v>62.5</v>
      </c>
      <c r="T23" s="409">
        <v>186.75</v>
      </c>
      <c r="U23" s="409">
        <v>12.2</v>
      </c>
      <c r="V23" s="409">
        <v>109.8</v>
      </c>
      <c r="W23" s="409">
        <v>5.32</v>
      </c>
      <c r="X23" s="409">
        <v>44.045</v>
      </c>
      <c r="Y23" s="409">
        <v>5.95</v>
      </c>
      <c r="Z23" s="409">
        <v>64.974</v>
      </c>
      <c r="AA23" s="409">
        <v>26.66</v>
      </c>
      <c r="AB23" s="409">
        <v>252.512</v>
      </c>
      <c r="AC23" s="409">
        <v>16.6</v>
      </c>
      <c r="AD23" s="409">
        <v>111.552</v>
      </c>
      <c r="AE23" s="409">
        <v>3.1</v>
      </c>
      <c r="AF23" s="409">
        <v>35.432</v>
      </c>
      <c r="AG23" s="407" t="s">
        <v>532</v>
      </c>
      <c r="AH23" s="408" t="s">
        <v>531</v>
      </c>
      <c r="AI23" s="409">
        <v>0</v>
      </c>
      <c r="AJ23" s="409">
        <v>0</v>
      </c>
      <c r="AK23" s="409">
        <v>0</v>
      </c>
      <c r="AL23" s="409">
        <v>0</v>
      </c>
      <c r="AM23" s="409">
        <v>3.27</v>
      </c>
      <c r="AN23" s="409">
        <v>22.7</v>
      </c>
      <c r="AO23" s="409">
        <v>1</v>
      </c>
      <c r="AP23" s="409">
        <v>43.12</v>
      </c>
      <c r="AQ23" s="409">
        <v>0</v>
      </c>
      <c r="AR23" s="409">
        <v>0</v>
      </c>
      <c r="AS23" s="409">
        <v>0.2</v>
      </c>
      <c r="AT23" s="409">
        <v>0.84</v>
      </c>
      <c r="AU23" s="409">
        <v>10.4</v>
      </c>
      <c r="AV23" s="409">
        <v>112.738</v>
      </c>
    </row>
    <row r="24" spans="1:48" ht="15.75">
      <c r="A24" s="407" t="s">
        <v>535</v>
      </c>
      <c r="B24" s="408" t="s">
        <v>536</v>
      </c>
      <c r="C24" s="409">
        <f>SUM(E24,G24,I24,K24,M24,O24,S24,U24,W24,Y24,AA24,AC24,AE24,AI24,AK24,AM24,AO24,AQ24,AS24,AU24)</f>
        <v>306.35999999999996</v>
      </c>
      <c r="D24" s="409">
        <f>SUM(F24,H24,J24,L24,N24,P24,T24,V24,X24,Z24,AB24,AD24,AF24,AJ24,AL24,AN24,AP24,AR24,AT24,AV24)</f>
        <v>2124.7809999999995</v>
      </c>
      <c r="E24" s="409">
        <v>1</v>
      </c>
      <c r="F24" s="409">
        <v>14</v>
      </c>
      <c r="G24" s="409">
        <v>9.1</v>
      </c>
      <c r="H24" s="410">
        <v>114.504</v>
      </c>
      <c r="I24" s="409">
        <v>0</v>
      </c>
      <c r="J24" s="409">
        <v>0</v>
      </c>
      <c r="K24" s="409">
        <v>94.5</v>
      </c>
      <c r="L24" s="409">
        <v>718.906</v>
      </c>
      <c r="M24" s="409">
        <v>13.3</v>
      </c>
      <c r="N24" s="409">
        <v>91.125</v>
      </c>
      <c r="O24" s="409">
        <v>34.73</v>
      </c>
      <c r="P24" s="409">
        <v>155.584</v>
      </c>
      <c r="Q24" s="407" t="s">
        <v>535</v>
      </c>
      <c r="R24" s="408" t="s">
        <v>536</v>
      </c>
      <c r="S24" s="409">
        <v>67.25</v>
      </c>
      <c r="T24" s="409">
        <v>201.75</v>
      </c>
      <c r="U24" s="409">
        <v>10.8</v>
      </c>
      <c r="V24" s="409">
        <v>97.2</v>
      </c>
      <c r="W24" s="409">
        <v>5</v>
      </c>
      <c r="X24" s="409">
        <v>41.4</v>
      </c>
      <c r="Y24" s="409">
        <v>5.95</v>
      </c>
      <c r="Z24" s="409">
        <v>64.974</v>
      </c>
      <c r="AA24" s="409">
        <v>28.26</v>
      </c>
      <c r="AB24" s="409">
        <v>267.68</v>
      </c>
      <c r="AC24" s="409">
        <v>16.6</v>
      </c>
      <c r="AD24" s="409">
        <v>111.552</v>
      </c>
      <c r="AE24" s="409">
        <v>3.7</v>
      </c>
      <c r="AF24" s="409">
        <v>42.12</v>
      </c>
      <c r="AG24" s="407" t="s">
        <v>535</v>
      </c>
      <c r="AH24" s="408" t="s">
        <v>536</v>
      </c>
      <c r="AI24" s="409">
        <v>0</v>
      </c>
      <c r="AJ24" s="409">
        <v>0</v>
      </c>
      <c r="AK24" s="409">
        <v>0</v>
      </c>
      <c r="AL24" s="409">
        <v>0</v>
      </c>
      <c r="AM24" s="409">
        <v>3.27</v>
      </c>
      <c r="AN24" s="409">
        <v>22.7</v>
      </c>
      <c r="AO24" s="409">
        <v>1</v>
      </c>
      <c r="AP24" s="409">
        <v>43.12</v>
      </c>
      <c r="AQ24" s="409">
        <v>0</v>
      </c>
      <c r="AR24" s="409">
        <v>0</v>
      </c>
      <c r="AS24" s="409">
        <v>0.2</v>
      </c>
      <c r="AT24" s="409">
        <v>0.84</v>
      </c>
      <c r="AU24" s="409">
        <v>11.7</v>
      </c>
      <c r="AV24" s="409">
        <v>137.326</v>
      </c>
    </row>
    <row r="25" spans="1:48" ht="15.75">
      <c r="A25" s="322"/>
      <c r="B25" s="32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1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1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</row>
    <row r="26" spans="1:48" ht="15.75">
      <c r="A26" s="322"/>
      <c r="B26" s="321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1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1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</row>
    <row r="27" spans="1:48" ht="15.75">
      <c r="A27" s="322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1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1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</row>
    <row r="28" spans="1:48" ht="15.75">
      <c r="A28" s="322"/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1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1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48" ht="15.75">
      <c r="A29" s="322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1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1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48" ht="15.75">
      <c r="A30" s="322"/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1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1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48" ht="16.5" thickBot="1">
      <c r="A31" s="323"/>
      <c r="B31" s="324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4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4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</row>
    <row r="32" spans="1:4" ht="16.5">
      <c r="A32" s="24" t="s">
        <v>410</v>
      </c>
      <c r="B32" s="24"/>
      <c r="C32" s="86"/>
      <c r="D32" s="86"/>
    </row>
    <row r="33" spans="1:4" ht="16.5">
      <c r="A33" s="29" t="s">
        <v>50</v>
      </c>
      <c r="B33" s="29"/>
      <c r="C33" s="86"/>
      <c r="D33" s="86"/>
    </row>
  </sheetData>
  <sheetProtection/>
  <mergeCells count="102"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  <mergeCell ref="AI18:AJ18"/>
    <mergeCell ref="AK18:AL18"/>
    <mergeCell ref="I18:J18"/>
    <mergeCell ref="K18:L18"/>
    <mergeCell ref="M18:N18"/>
    <mergeCell ref="O18:P18"/>
    <mergeCell ref="S18:T18"/>
    <mergeCell ref="U18:V18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C18:AD18"/>
    <mergeCell ref="AE18:AF18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A7:AB7"/>
    <mergeCell ref="AC7:AD7"/>
    <mergeCell ref="AE6:AF6"/>
    <mergeCell ref="AE7:AF7"/>
    <mergeCell ref="AA6:AB6"/>
    <mergeCell ref="AC6:AD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G7:H7"/>
    <mergeCell ref="O6:P6"/>
    <mergeCell ref="M7:N7"/>
    <mergeCell ref="O7:P7"/>
    <mergeCell ref="I7:J7"/>
    <mergeCell ref="K7:L7"/>
    <mergeCell ref="I6:J6"/>
    <mergeCell ref="K6:L6"/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pane ySplit="7" topLeftCell="A26" activePane="bottomLeft" state="frozen"/>
      <selection pane="topLeft" activeCell="I22" sqref="I22:I23"/>
      <selection pane="bottomLeft" activeCell="F30" sqref="F30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78" t="s">
        <v>470</v>
      </c>
      <c r="B1" s="578"/>
      <c r="C1" s="578"/>
      <c r="H1" s="93"/>
      <c r="U1" s="579" t="s">
        <v>471</v>
      </c>
      <c r="V1" s="579"/>
      <c r="W1" s="579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80" t="s">
        <v>181</v>
      </c>
      <c r="B4" s="581"/>
      <c r="C4" s="586" t="s">
        <v>31</v>
      </c>
      <c r="D4" s="587"/>
      <c r="E4" s="588"/>
      <c r="F4" s="586" t="s">
        <v>32</v>
      </c>
      <c r="G4" s="587"/>
      <c r="H4" s="588"/>
      <c r="I4" s="586" t="s">
        <v>33</v>
      </c>
      <c r="J4" s="587"/>
      <c r="K4" s="588"/>
      <c r="L4" s="587" t="s">
        <v>183</v>
      </c>
      <c r="M4" s="580"/>
      <c r="N4" s="581"/>
      <c r="O4" s="586" t="s">
        <v>34</v>
      </c>
      <c r="P4" s="587"/>
      <c r="Q4" s="588"/>
      <c r="R4" s="586" t="s">
        <v>35</v>
      </c>
      <c r="S4" s="587"/>
      <c r="T4" s="588"/>
      <c r="U4" s="586" t="s">
        <v>36</v>
      </c>
      <c r="V4" s="587"/>
      <c r="W4" s="587"/>
    </row>
    <row r="5" spans="1:23" s="100" customFormat="1" ht="30" customHeight="1">
      <c r="A5" s="582"/>
      <c r="B5" s="583"/>
      <c r="C5" s="589" t="s">
        <v>62</v>
      </c>
      <c r="D5" s="590"/>
      <c r="E5" s="591"/>
      <c r="F5" s="589" t="s">
        <v>188</v>
      </c>
      <c r="G5" s="590"/>
      <c r="H5" s="591"/>
      <c r="I5" s="589" t="s">
        <v>189</v>
      </c>
      <c r="J5" s="590"/>
      <c r="K5" s="591"/>
      <c r="L5" s="592" t="s">
        <v>190</v>
      </c>
      <c r="M5" s="593"/>
      <c r="N5" s="594"/>
      <c r="O5" s="589" t="s">
        <v>191</v>
      </c>
      <c r="P5" s="590"/>
      <c r="Q5" s="591"/>
      <c r="R5" s="589" t="s">
        <v>192</v>
      </c>
      <c r="S5" s="590"/>
      <c r="T5" s="591"/>
      <c r="U5" s="589" t="s">
        <v>193</v>
      </c>
      <c r="V5" s="590"/>
      <c r="W5" s="590"/>
    </row>
    <row r="6" spans="1:23" s="100" customFormat="1" ht="30" customHeight="1">
      <c r="A6" s="582"/>
      <c r="B6" s="583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84" t="s">
        <v>182</v>
      </c>
      <c r="B7" s="585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 hidden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 hidden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30" customHeight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30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30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30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30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30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30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30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30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30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30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30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30" customHeight="1">
      <c r="A24" s="101" t="s">
        <v>414</v>
      </c>
      <c r="B24" s="262" t="s">
        <v>446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30" customHeight="1">
      <c r="A25" s="101" t="s">
        <v>459</v>
      </c>
      <c r="B25" s="262" t="s">
        <v>469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30" customHeight="1">
      <c r="A26" s="101" t="s">
        <v>509</v>
      </c>
      <c r="B26" s="262" t="s">
        <v>510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30" customHeight="1">
      <c r="A27" s="101" t="s">
        <v>523</v>
      </c>
      <c r="B27" s="262" t="s">
        <v>527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s="94" customFormat="1" ht="30" customHeight="1">
      <c r="A28" s="101" t="s">
        <v>528</v>
      </c>
      <c r="B28" s="262" t="s">
        <v>531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</row>
    <row r="29" spans="1:23" s="94" customFormat="1" ht="30" customHeight="1">
      <c r="A29" s="101" t="s">
        <v>533</v>
      </c>
      <c r="B29" s="262" t="s">
        <v>536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</row>
    <row r="30" spans="1:23" s="94" customFormat="1" ht="30" customHeight="1" thickBot="1">
      <c r="A30" s="258"/>
      <c r="B30" s="396"/>
      <c r="C30" s="397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58" s="106" customFormat="1" ht="19.5" customHeight="1">
      <c r="A31" s="24" t="s">
        <v>410</v>
      </c>
      <c r="B31" s="24"/>
      <c r="C31" s="103"/>
      <c r="D31" s="103"/>
      <c r="E31" s="103"/>
      <c r="F31" s="104"/>
      <c r="G31" s="103"/>
      <c r="H31" s="105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 s="2" customFormat="1" ht="19.5" customHeight="1">
      <c r="A32" s="107"/>
      <c r="B32" s="107"/>
      <c r="C32" s="94"/>
      <c r="D32" s="94"/>
      <c r="E32" s="94"/>
      <c r="F32" s="94"/>
      <c r="G32" s="94"/>
      <c r="H32" s="10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</row>
    <row r="33" spans="1:58" s="2" customFormat="1" ht="19.5" customHeight="1">
      <c r="A33" s="107"/>
      <c r="B33" s="107"/>
      <c r="C33" s="94"/>
      <c r="D33" s="94"/>
      <c r="E33" s="94"/>
      <c r="F33" s="94"/>
      <c r="G33" s="94"/>
      <c r="H33" s="108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</row>
    <row r="34" spans="1:12" s="2" customFormat="1" ht="19.5" customHeight="1">
      <c r="A34" s="107"/>
      <c r="B34" s="107"/>
      <c r="H34" s="93"/>
      <c r="L34" s="94"/>
    </row>
  </sheetData>
  <sheetProtection/>
  <mergeCells count="18">
    <mergeCell ref="O4:Q4"/>
    <mergeCell ref="R4:T4"/>
    <mergeCell ref="U4:W4"/>
    <mergeCell ref="I5:K5"/>
    <mergeCell ref="U5:W5"/>
    <mergeCell ref="R5:T5"/>
    <mergeCell ref="O5:Q5"/>
    <mergeCell ref="L5:N5"/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="120" zoomScaleNormal="120" zoomScalePageLayoutView="0" workbookViewId="0" topLeftCell="A20">
      <selection activeCell="E15" sqref="E15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595" t="s">
        <v>472</v>
      </c>
      <c r="B1" s="596"/>
      <c r="C1" s="596"/>
      <c r="D1" s="596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06" t="s">
        <v>507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597" t="s">
        <v>5</v>
      </c>
      <c r="B6" s="598"/>
      <c r="C6" s="608" t="s">
        <v>39</v>
      </c>
      <c r="D6" s="506"/>
      <c r="E6" s="506"/>
      <c r="F6" s="506"/>
      <c r="G6" s="506"/>
      <c r="H6" s="506"/>
      <c r="I6" s="507"/>
      <c r="J6" s="608" t="s">
        <v>40</v>
      </c>
      <c r="K6" s="506"/>
      <c r="L6" s="506"/>
      <c r="M6" s="506"/>
      <c r="N6" s="506"/>
      <c r="O6" s="506"/>
      <c r="P6" s="609"/>
    </row>
    <row r="7" spans="1:16" s="119" customFormat="1" ht="16.5" customHeight="1">
      <c r="A7" s="599"/>
      <c r="B7" s="600"/>
      <c r="C7" s="606"/>
      <c r="D7" s="604"/>
      <c r="E7" s="604"/>
      <c r="F7" s="604"/>
      <c r="G7" s="604"/>
      <c r="H7" s="604"/>
      <c r="I7" s="607"/>
      <c r="J7" s="603" t="s">
        <v>208</v>
      </c>
      <c r="K7" s="604"/>
      <c r="L7" s="604"/>
      <c r="M7" s="604"/>
      <c r="N7" s="604"/>
      <c r="O7" s="604"/>
      <c r="P7" s="605"/>
    </row>
    <row r="8" spans="1:17" s="119" customFormat="1" ht="30" customHeight="1">
      <c r="A8" s="599"/>
      <c r="B8" s="600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4" t="s">
        <v>201</v>
      </c>
      <c r="Q8" s="20"/>
    </row>
    <row r="9" spans="1:16" s="119" customFormat="1" ht="52.5" customHeight="1" thickBot="1">
      <c r="A9" s="601" t="s">
        <v>142</v>
      </c>
      <c r="B9" s="602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5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6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 hidden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 hidden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 hidden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30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30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30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30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30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30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30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30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30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30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30" customHeight="1">
      <c r="A26" s="20" t="s">
        <v>414</v>
      </c>
      <c r="B26" s="220" t="s">
        <v>446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30" customHeight="1">
      <c r="A27" s="20" t="s">
        <v>459</v>
      </c>
      <c r="B27" s="220" t="s">
        <v>469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30" customHeight="1">
      <c r="A28" s="20" t="s">
        <v>509</v>
      </c>
      <c r="B28" s="220" t="s">
        <v>510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25" s="121" customFormat="1" ht="30" customHeight="1">
      <c r="A29" s="20" t="s">
        <v>523</v>
      </c>
      <c r="B29" s="220" t="s">
        <v>527</v>
      </c>
      <c r="C29" s="120">
        <f>SUM(D29:I29)</f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>SUM(K29:P29)</f>
        <v>0</v>
      </c>
      <c r="K29" s="125">
        <v>0</v>
      </c>
      <c r="L29" s="120">
        <v>0</v>
      </c>
      <c r="M29" s="120">
        <v>0</v>
      </c>
      <c r="N29" s="125">
        <v>0</v>
      </c>
      <c r="O29" s="125">
        <v>0</v>
      </c>
      <c r="P29" s="125">
        <v>0</v>
      </c>
      <c r="R29" s="122"/>
      <c r="S29" s="122"/>
      <c r="T29" s="122"/>
      <c r="U29" s="122"/>
      <c r="V29" s="122"/>
      <c r="W29" s="122"/>
      <c r="X29" s="122"/>
      <c r="Y29" s="122"/>
    </row>
    <row r="30" spans="1:25" s="121" customFormat="1" ht="30" customHeight="1">
      <c r="A30" s="20" t="s">
        <v>528</v>
      </c>
      <c r="B30" s="220" t="s">
        <v>531</v>
      </c>
      <c r="C30" s="120">
        <f>SUM(D30:I30)</f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f>SUM(K30:P30)</f>
        <v>0</v>
      </c>
      <c r="K30" s="125">
        <v>0</v>
      </c>
      <c r="L30" s="120">
        <v>0</v>
      </c>
      <c r="M30" s="120">
        <v>0</v>
      </c>
      <c r="N30" s="125">
        <v>0</v>
      </c>
      <c r="O30" s="125">
        <v>0</v>
      </c>
      <c r="P30" s="125">
        <v>0</v>
      </c>
      <c r="R30" s="122"/>
      <c r="S30" s="122"/>
      <c r="T30" s="122"/>
      <c r="U30" s="122"/>
      <c r="V30" s="122"/>
      <c r="W30" s="122"/>
      <c r="X30" s="122"/>
      <c r="Y30" s="122"/>
    </row>
    <row r="31" spans="1:25" s="121" customFormat="1" ht="30" customHeight="1">
      <c r="A31" s="20" t="s">
        <v>533</v>
      </c>
      <c r="B31" s="220" t="s">
        <v>536</v>
      </c>
      <c r="C31" s="120">
        <f>SUM(D31:I31)</f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f>SUM(K31:P31)</f>
        <v>0</v>
      </c>
      <c r="K31" s="125">
        <v>0</v>
      </c>
      <c r="L31" s="120">
        <v>0</v>
      </c>
      <c r="M31" s="120">
        <v>0</v>
      </c>
      <c r="N31" s="125">
        <v>0</v>
      </c>
      <c r="O31" s="125">
        <v>0</v>
      </c>
      <c r="P31" s="125">
        <v>0</v>
      </c>
      <c r="R31" s="122"/>
      <c r="S31" s="122"/>
      <c r="T31" s="122"/>
      <c r="U31" s="122"/>
      <c r="V31" s="122"/>
      <c r="W31" s="122"/>
      <c r="X31" s="122"/>
      <c r="Y31" s="122"/>
    </row>
    <row r="32" spans="1:16" s="121" customFormat="1" ht="30" customHeight="1" thickBot="1">
      <c r="A32" s="21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7" ht="21.75" customHeight="1">
      <c r="A33" s="24" t="s">
        <v>410</v>
      </c>
      <c r="B33" s="24"/>
      <c r="C33" s="121"/>
      <c r="D33" s="121"/>
      <c r="E33" s="121"/>
      <c r="F33" s="121"/>
      <c r="G33" s="121"/>
      <c r="H33" s="121"/>
      <c r="I33" s="121"/>
      <c r="J33" s="121"/>
      <c r="K33" s="121"/>
      <c r="M33" s="121"/>
      <c r="N33" s="121"/>
      <c r="O33" s="121"/>
      <c r="P33" s="121"/>
      <c r="Q33" s="121"/>
    </row>
    <row r="34" spans="3:17" ht="19.5" customHeight="1">
      <c r="C34" s="121"/>
      <c r="D34" s="121"/>
      <c r="E34" s="121"/>
      <c r="F34" s="121"/>
      <c r="G34" s="121"/>
      <c r="H34" s="121"/>
      <c r="I34" s="121"/>
      <c r="J34" s="121"/>
      <c r="K34" s="121"/>
      <c r="M34" s="121"/>
      <c r="N34" s="121"/>
      <c r="O34" s="121"/>
      <c r="P34" s="121"/>
      <c r="Q34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="150" zoomScaleNormal="150" zoomScalePageLayoutView="0" workbookViewId="0" topLeftCell="A1">
      <pane ySplit="6" topLeftCell="A23" activePane="bottomLeft" state="frozen"/>
      <selection pane="topLeft" activeCell="I22" sqref="I22:I23"/>
      <selection pane="bottomLeft" activeCell="A7" sqref="A7:IV10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10" t="s">
        <v>473</v>
      </c>
      <c r="I1" s="610"/>
      <c r="J1" s="3"/>
      <c r="K1" s="3"/>
    </row>
    <row r="2" spans="1:10" s="10" customFormat="1" ht="27" customHeight="1">
      <c r="A2" s="119"/>
      <c r="B2" s="615" t="s">
        <v>380</v>
      </c>
      <c r="C2" s="615"/>
      <c r="D2" s="615"/>
      <c r="E2" s="615"/>
      <c r="F2" s="615"/>
      <c r="G2" s="615"/>
      <c r="H2" s="615"/>
      <c r="I2" s="126"/>
      <c r="J2" s="7"/>
    </row>
    <row r="3" spans="1:10" s="10" customFormat="1" ht="38.25" customHeight="1">
      <c r="A3" s="127"/>
      <c r="B3" s="616" t="s">
        <v>234</v>
      </c>
      <c r="C3" s="616"/>
      <c r="D3" s="616"/>
      <c r="E3" s="616"/>
      <c r="F3" s="616"/>
      <c r="G3" s="616"/>
      <c r="H3" s="616"/>
      <c r="I3" s="126"/>
      <c r="J3" s="7"/>
    </row>
    <row r="4" spans="1:10" s="10" customFormat="1" ht="30.75" customHeight="1" thickBot="1">
      <c r="A4" s="398" t="s">
        <v>41</v>
      </c>
      <c r="B4" s="399"/>
      <c r="C4" s="398"/>
      <c r="D4" s="398"/>
      <c r="E4" s="398"/>
      <c r="F4" s="398"/>
      <c r="G4" s="398"/>
      <c r="H4" s="398"/>
      <c r="I4" s="400" t="s">
        <v>235</v>
      </c>
      <c r="J4" s="11"/>
    </row>
    <row r="5" spans="1:10" s="10" customFormat="1" ht="21.75" customHeight="1">
      <c r="A5" s="611" t="s">
        <v>233</v>
      </c>
      <c r="B5" s="612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13" t="s">
        <v>232</v>
      </c>
      <c r="B6" s="614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 hidden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 hidden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 hidden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414</v>
      </c>
      <c r="B24" s="279" t="s">
        <v>446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459</v>
      </c>
      <c r="B25" s="279" t="s">
        <v>469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509</v>
      </c>
      <c r="B26" s="279" t="s">
        <v>510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 t="s">
        <v>523</v>
      </c>
      <c r="B27" s="279" t="s">
        <v>527</v>
      </c>
      <c r="C27" s="120">
        <f>SUM(D27:I27)</f>
        <v>71</v>
      </c>
      <c r="D27" s="129">
        <v>0</v>
      </c>
      <c r="E27" s="120">
        <v>0</v>
      </c>
      <c r="F27" s="120">
        <v>47</v>
      </c>
      <c r="G27" s="129">
        <v>2</v>
      </c>
      <c r="H27" s="129">
        <v>0</v>
      </c>
      <c r="I27" s="120">
        <v>22</v>
      </c>
      <c r="J27" s="11"/>
    </row>
    <row r="28" spans="1:10" ht="30" customHeight="1">
      <c r="A28" s="128" t="s">
        <v>528</v>
      </c>
      <c r="B28" s="279" t="s">
        <v>531</v>
      </c>
      <c r="C28" s="120">
        <f>SUM(D28:I28)</f>
        <v>95</v>
      </c>
      <c r="D28" s="129">
        <v>6</v>
      </c>
      <c r="E28" s="120">
        <v>0</v>
      </c>
      <c r="F28" s="120">
        <v>69</v>
      </c>
      <c r="G28" s="129">
        <v>2</v>
      </c>
      <c r="H28" s="129">
        <v>0</v>
      </c>
      <c r="I28" s="120">
        <v>18</v>
      </c>
      <c r="J28" s="11"/>
    </row>
    <row r="29" spans="1:10" ht="30" customHeight="1">
      <c r="A29" s="128" t="s">
        <v>533</v>
      </c>
      <c r="B29" s="279" t="s">
        <v>536</v>
      </c>
      <c r="C29" s="120">
        <f>SUM(D29:I29)</f>
        <v>55</v>
      </c>
      <c r="D29" s="129">
        <v>0</v>
      </c>
      <c r="E29" s="120">
        <v>0</v>
      </c>
      <c r="F29" s="120">
        <v>32</v>
      </c>
      <c r="G29" s="129">
        <v>3</v>
      </c>
      <c r="H29" s="129">
        <v>0</v>
      </c>
      <c r="I29" s="120">
        <v>20</v>
      </c>
      <c r="J29" s="11"/>
    </row>
    <row r="30" spans="1:10" ht="30" customHeight="1">
      <c r="A30" s="128"/>
      <c r="B30" s="279"/>
      <c r="C30" s="120"/>
      <c r="D30" s="129"/>
      <c r="E30" s="120"/>
      <c r="F30" s="120"/>
      <c r="G30" s="129"/>
      <c r="H30" s="129"/>
      <c r="I30" s="120"/>
      <c r="J30" s="11"/>
    </row>
    <row r="31" spans="1:10" ht="31.5" customHeight="1" thickBot="1">
      <c r="A31" s="275"/>
      <c r="B31" s="130"/>
      <c r="C31" s="43"/>
      <c r="D31" s="131"/>
      <c r="E31" s="131"/>
      <c r="F31" s="43"/>
      <c r="G31" s="43"/>
      <c r="H31" s="43"/>
      <c r="I31" s="43"/>
      <c r="J31" s="11"/>
    </row>
    <row r="32" spans="1:10" ht="18" customHeight="1">
      <c r="A32" s="24" t="s">
        <v>410</v>
      </c>
      <c r="B32" s="24"/>
      <c r="C32" s="132"/>
      <c r="D32" s="132"/>
      <c r="E32" s="132"/>
      <c r="F32" s="132"/>
      <c r="G32" s="132"/>
      <c r="H32" s="132"/>
      <c r="I32" s="133"/>
      <c r="J32" s="134"/>
    </row>
    <row r="33" spans="1:10" ht="18" customHeight="1">
      <c r="A33" s="135"/>
      <c r="B33" s="135"/>
      <c r="C33" s="136"/>
      <c r="D33" s="136"/>
      <c r="E33" s="136"/>
      <c r="F33" s="136"/>
      <c r="G33" s="136"/>
      <c r="H33" s="11"/>
      <c r="I33" s="137"/>
      <c r="J33" s="11"/>
    </row>
    <row r="34" spans="1:10" ht="18" customHeight="1">
      <c r="A34" s="138"/>
      <c r="B34" s="138"/>
      <c r="C34" s="11"/>
      <c r="D34" s="11"/>
      <c r="E34" s="11"/>
      <c r="F34" s="11"/>
      <c r="G34" s="11"/>
      <c r="H34" s="11"/>
      <c r="I34" s="137"/>
      <c r="J34" s="11"/>
    </row>
    <row r="35" spans="1:10" ht="16.5">
      <c r="A35" s="297"/>
      <c r="B35" s="127"/>
      <c r="C35" s="11"/>
      <c r="D35" s="11"/>
      <c r="E35" s="11"/>
      <c r="F35" s="11"/>
      <c r="G35" s="11"/>
      <c r="H35" s="11"/>
      <c r="I35" s="137"/>
      <c r="J35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ySplit="8" topLeftCell="A28" activePane="bottomLeft" state="frozen"/>
      <selection pane="topLeft" activeCell="I22" sqref="I22:I23"/>
      <selection pane="bottomLeft" activeCell="E31" sqref="E31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17" t="s">
        <v>474</v>
      </c>
      <c r="B1" s="493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508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18" t="s">
        <v>5</v>
      </c>
      <c r="B5" s="619"/>
      <c r="C5" s="626" t="s">
        <v>244</v>
      </c>
      <c r="D5" s="627"/>
      <c r="E5" s="620" t="s">
        <v>237</v>
      </c>
      <c r="F5" s="622" t="s">
        <v>43</v>
      </c>
      <c r="G5" s="611"/>
      <c r="H5" s="611"/>
      <c r="I5" s="612"/>
      <c r="J5" s="624" t="s">
        <v>241</v>
      </c>
      <c r="K5" s="622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51"/>
      <c r="B6" s="552"/>
      <c r="C6" s="628"/>
      <c r="D6" s="629"/>
      <c r="E6" s="621"/>
      <c r="F6" s="630"/>
      <c r="G6" s="631"/>
      <c r="H6" s="631"/>
      <c r="I6" s="632"/>
      <c r="J6" s="625"/>
      <c r="K6" s="623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51"/>
      <c r="B7" s="552"/>
      <c r="C7" s="290" t="s">
        <v>238</v>
      </c>
      <c r="D7" s="284" t="s">
        <v>239</v>
      </c>
      <c r="E7" s="621"/>
      <c r="F7" s="287" t="s">
        <v>240</v>
      </c>
      <c r="G7" s="288" t="s">
        <v>243</v>
      </c>
      <c r="H7" s="289" t="s">
        <v>247</v>
      </c>
      <c r="I7" s="17" t="s">
        <v>242</v>
      </c>
      <c r="J7" s="625"/>
      <c r="K7" s="623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13" t="s">
        <v>216</v>
      </c>
      <c r="B8" s="614"/>
      <c r="C8" s="144"/>
      <c r="D8" s="145"/>
      <c r="E8" s="286" t="s">
        <v>217</v>
      </c>
      <c r="F8" s="278" t="s">
        <v>245</v>
      </c>
      <c r="G8" s="278" t="s">
        <v>511</v>
      </c>
      <c r="H8" s="291" t="s">
        <v>246</v>
      </c>
      <c r="I8" s="291" t="s">
        <v>512</v>
      </c>
      <c r="J8" s="278" t="s">
        <v>513</v>
      </c>
      <c r="K8" s="277" t="s">
        <v>514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 hidden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 hidden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 hidden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9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447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414</v>
      </c>
      <c r="B26" s="279" t="s">
        <v>446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459</v>
      </c>
      <c r="B27" s="279" t="s">
        <v>469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509</v>
      </c>
      <c r="B28" s="279" t="s">
        <v>510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30" customHeight="1">
      <c r="A29" s="128" t="s">
        <v>523</v>
      </c>
      <c r="B29" s="279" t="s">
        <v>527</v>
      </c>
      <c r="C29" s="129">
        <v>0</v>
      </c>
      <c r="D29" s="129">
        <v>0</v>
      </c>
      <c r="E29" s="120">
        <f t="shared" si="4"/>
        <v>61</v>
      </c>
      <c r="F29" s="120">
        <f>SUM(G29:I29)</f>
        <v>0</v>
      </c>
      <c r="G29" s="120">
        <v>0</v>
      </c>
      <c r="H29" s="120">
        <v>0</v>
      </c>
      <c r="I29" s="120">
        <v>0</v>
      </c>
      <c r="J29" s="120">
        <v>57</v>
      </c>
      <c r="K29" s="120">
        <v>4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30" customHeight="1">
      <c r="A30" s="128" t="s">
        <v>528</v>
      </c>
      <c r="B30" s="279" t="s">
        <v>531</v>
      </c>
      <c r="C30" s="129">
        <v>0</v>
      </c>
      <c r="D30" s="129">
        <v>0</v>
      </c>
      <c r="E30" s="120">
        <f>SUM(F30,J30,K30)</f>
        <v>78</v>
      </c>
      <c r="F30" s="120">
        <f>SUM(G30:I30)</f>
        <v>0</v>
      </c>
      <c r="G30" s="120">
        <v>0</v>
      </c>
      <c r="H30" s="120">
        <v>0</v>
      </c>
      <c r="I30" s="120">
        <v>0</v>
      </c>
      <c r="J30" s="120">
        <v>78</v>
      </c>
      <c r="K30" s="120">
        <v>0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30" customHeight="1">
      <c r="A31" s="128" t="s">
        <v>533</v>
      </c>
      <c r="B31" s="279" t="s">
        <v>536</v>
      </c>
      <c r="C31" s="129">
        <v>0</v>
      </c>
      <c r="D31" s="129">
        <v>0</v>
      </c>
      <c r="E31" s="120">
        <f>SUM(F31,J31,K31)</f>
        <v>107</v>
      </c>
      <c r="F31" s="120">
        <f>SUM(G31:I31)</f>
        <v>0</v>
      </c>
      <c r="G31" s="120">
        <v>0</v>
      </c>
      <c r="H31" s="120">
        <v>0</v>
      </c>
      <c r="I31" s="120">
        <v>0</v>
      </c>
      <c r="J31" s="120">
        <v>97</v>
      </c>
      <c r="K31" s="120">
        <v>10</v>
      </c>
      <c r="M31" s="10"/>
      <c r="N31" s="10"/>
      <c r="O31" s="10"/>
      <c r="P31" s="10"/>
      <c r="Q31" s="10"/>
      <c r="R31" s="10"/>
      <c r="S31" s="10"/>
      <c r="T31" s="10"/>
      <c r="U31" s="10"/>
    </row>
    <row r="32" spans="1:11" ht="30" customHeight="1" thickBot="1">
      <c r="A32" s="146"/>
      <c r="B32" s="144"/>
      <c r="C32" s="148"/>
      <c r="D32" s="148"/>
      <c r="E32" s="124"/>
      <c r="F32" s="124"/>
      <c r="G32" s="148"/>
      <c r="H32" s="148"/>
      <c r="I32" s="148"/>
      <c r="J32" s="148"/>
      <c r="K32" s="148"/>
    </row>
    <row r="33" spans="1:11" s="134" customFormat="1" ht="19.5" customHeight="1">
      <c r="A33" s="285" t="s">
        <v>410</v>
      </c>
      <c r="B33" s="24"/>
      <c r="C33" s="14"/>
      <c r="D33" s="14"/>
      <c r="E33" s="14"/>
      <c r="F33" s="14"/>
      <c r="G33" s="14"/>
      <c r="H33" s="14"/>
      <c r="I33" s="14"/>
      <c r="J33" s="14"/>
      <c r="K33" s="149"/>
    </row>
    <row r="34" spans="1:2" ht="19.5" customHeight="1">
      <c r="A34" s="128"/>
      <c r="B34" s="127"/>
    </row>
    <row r="35" ht="19.5" customHeight="1">
      <c r="A35" s="137"/>
    </row>
    <row r="36" ht="19.5" customHeight="1">
      <c r="A36" s="137"/>
    </row>
    <row r="37" ht="19.5" customHeight="1">
      <c r="A37" s="137"/>
    </row>
    <row r="38" ht="19.5" customHeight="1">
      <c r="A38" s="137"/>
    </row>
    <row r="39" ht="19.5" customHeight="1">
      <c r="A39" s="137"/>
    </row>
    <row r="40" ht="19.5" customHeight="1">
      <c r="A40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="150" zoomScaleNormal="150" zoomScalePageLayoutView="0" workbookViewId="0" topLeftCell="A1">
      <pane ySplit="7" topLeftCell="A30" activePane="bottomLeft" state="frozen"/>
      <selection pane="topLeft" activeCell="I22" sqref="I22:I23"/>
      <selection pane="bottomLeft" activeCell="F31" sqref="F31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4" t="s">
        <v>475</v>
      </c>
      <c r="J1" s="364"/>
      <c r="K1" s="366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476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18" t="s">
        <v>5</v>
      </c>
      <c r="B5" s="619"/>
      <c r="C5" s="141" t="s">
        <v>290</v>
      </c>
      <c r="D5" s="152"/>
      <c r="E5" s="363"/>
      <c r="F5" s="141" t="s">
        <v>291</v>
      </c>
      <c r="G5" s="141"/>
      <c r="H5" s="153"/>
      <c r="I5" s="620" t="s">
        <v>44</v>
      </c>
      <c r="J5" s="633" t="s">
        <v>45</v>
      </c>
    </row>
    <row r="6" spans="1:10" s="10" customFormat="1" ht="18" customHeight="1">
      <c r="A6" s="551"/>
      <c r="B6" s="552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21"/>
      <c r="J6" s="634"/>
    </row>
    <row r="7" spans="1:10" s="10" customFormat="1" ht="39" customHeight="1" thickBot="1">
      <c r="A7" s="613" t="s">
        <v>216</v>
      </c>
      <c r="B7" s="635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 hidden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 hidden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 hidden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414</v>
      </c>
      <c r="B25" s="279" t="s">
        <v>446</v>
      </c>
      <c r="C25" s="120">
        <f aca="true" t="shared" si="2" ref="C25:C30"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459</v>
      </c>
      <c r="B26" s="279" t="s">
        <v>469</v>
      </c>
      <c r="C26" s="120">
        <f t="shared" si="2"/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509</v>
      </c>
      <c r="B27" s="279" t="s">
        <v>510</v>
      </c>
      <c r="C27" s="120">
        <f t="shared" si="2"/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30" customHeight="1">
      <c r="A28" s="128" t="s">
        <v>523</v>
      </c>
      <c r="B28" s="279" t="s">
        <v>527</v>
      </c>
      <c r="C28" s="120">
        <f t="shared" si="2"/>
        <v>450</v>
      </c>
      <c r="D28" s="120">
        <v>0</v>
      </c>
      <c r="E28" s="120">
        <v>450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19"/>
    </row>
    <row r="29" spans="1:11" ht="30" customHeight="1">
      <c r="A29" s="128" t="s">
        <v>528</v>
      </c>
      <c r="B29" s="279" t="s">
        <v>531</v>
      </c>
      <c r="C29" s="120">
        <f t="shared" si="2"/>
        <v>235</v>
      </c>
      <c r="D29" s="120">
        <v>40</v>
      </c>
      <c r="E29" s="120">
        <v>195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19"/>
    </row>
    <row r="30" spans="1:11" ht="30" customHeight="1">
      <c r="A30" s="128" t="s">
        <v>533</v>
      </c>
      <c r="B30" s="279" t="s">
        <v>536</v>
      </c>
      <c r="C30" s="120">
        <f t="shared" si="2"/>
        <v>89</v>
      </c>
      <c r="D30" s="120">
        <v>0</v>
      </c>
      <c r="E30" s="120">
        <v>89</v>
      </c>
      <c r="F30" s="296">
        <f>SUM(G30:H30)</f>
        <v>35</v>
      </c>
      <c r="G30" s="296">
        <v>0</v>
      </c>
      <c r="H30" s="296">
        <v>35</v>
      </c>
      <c r="I30" s="296">
        <v>2</v>
      </c>
      <c r="J30" s="296">
        <v>0</v>
      </c>
      <c r="K30" s="19"/>
    </row>
    <row r="31" spans="1:11" ht="24" customHeight="1" thickBot="1">
      <c r="A31" s="146"/>
      <c r="B31" s="401"/>
      <c r="C31" s="124"/>
      <c r="D31" s="124"/>
      <c r="E31" s="124"/>
      <c r="F31" s="124"/>
      <c r="G31" s="124"/>
      <c r="H31" s="124"/>
      <c r="I31" s="124"/>
      <c r="J31" s="124"/>
      <c r="K31" s="19"/>
    </row>
    <row r="32" spans="1:11" ht="19.5" customHeight="1">
      <c r="A32" s="24" t="s">
        <v>413</v>
      </c>
      <c r="B32" s="24"/>
      <c r="C32" s="133"/>
      <c r="D32" s="133"/>
      <c r="E32" s="133"/>
      <c r="F32" s="133"/>
      <c r="G32" s="154"/>
      <c r="H32" s="154"/>
      <c r="I32" s="154"/>
      <c r="J32" s="154"/>
      <c r="K32" s="154"/>
    </row>
    <row r="33" ht="19.5" customHeight="1">
      <c r="A33" s="138" t="s">
        <v>412</v>
      </c>
    </row>
    <row r="34" spans="1:2" ht="16.5">
      <c r="A34" s="127"/>
      <c r="B34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120" zoomScaleNormal="120" zoomScalePageLayoutView="0" workbookViewId="0" topLeftCell="A1">
      <pane ySplit="9" topLeftCell="A30" activePane="bottomLeft" state="frozen"/>
      <selection pane="topLeft" activeCell="I22" sqref="I22:I23"/>
      <selection pane="bottomLeft" activeCell="O31" sqref="O31"/>
    </sheetView>
  </sheetViews>
  <sheetFormatPr defaultColWidth="9.00390625" defaultRowHeight="15.75"/>
  <cols>
    <col min="1" max="1" width="7.75390625" style="356" customWidth="1"/>
    <col min="2" max="2" width="7.125" style="356" customWidth="1"/>
    <col min="3" max="3" width="6.125" style="356" customWidth="1"/>
    <col min="4" max="4" width="5.75390625" style="356" customWidth="1"/>
    <col min="5" max="6" width="7.625" style="356" customWidth="1"/>
    <col min="7" max="7" width="6.125" style="356" customWidth="1"/>
    <col min="8" max="8" width="5.75390625" style="356" customWidth="1"/>
    <col min="9" max="9" width="6.125" style="356" customWidth="1"/>
    <col min="10" max="10" width="6.25390625" style="356" customWidth="1"/>
    <col min="11" max="11" width="5.75390625" style="356" customWidth="1"/>
    <col min="12" max="12" width="6.125" style="356" customWidth="1"/>
    <col min="13" max="13" width="5.625" style="356" customWidth="1"/>
    <col min="14" max="16384" width="9.00390625" style="356" customWidth="1"/>
  </cols>
  <sheetData>
    <row r="1" spans="1:23" s="326" customFormat="1" ht="19.5" customHeight="1">
      <c r="A1" s="472" t="s">
        <v>460</v>
      </c>
      <c r="B1" s="472"/>
      <c r="C1" s="472"/>
      <c r="M1" s="327"/>
      <c r="N1" s="327"/>
      <c r="U1" s="390" t="s">
        <v>504</v>
      </c>
      <c r="V1" s="390"/>
      <c r="W1" s="390"/>
    </row>
    <row r="2" spans="1:13" s="326" customFormat="1" ht="25.5" customHeight="1">
      <c r="A2" s="328" t="s">
        <v>77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s="326" customFormat="1" ht="30" customHeight="1">
      <c r="A3" s="328" t="s">
        <v>385</v>
      </c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s="326" customFormat="1" ht="15.75" customHeight="1" thickBot="1">
      <c r="A4" s="330" t="s">
        <v>4</v>
      </c>
      <c r="M4" s="331" t="s">
        <v>76</v>
      </c>
    </row>
    <row r="5" spans="1:13" s="338" customFormat="1" ht="15" customHeight="1">
      <c r="A5" s="481" t="s">
        <v>46</v>
      </c>
      <c r="B5" s="482"/>
      <c r="C5" s="332" t="s">
        <v>68</v>
      </c>
      <c r="D5" s="332"/>
      <c r="E5" s="332"/>
      <c r="F5" s="333" t="s">
        <v>386</v>
      </c>
      <c r="G5" s="332"/>
      <c r="H5" s="334"/>
      <c r="I5" s="335" t="s">
        <v>69</v>
      </c>
      <c r="J5" s="335"/>
      <c r="K5" s="336"/>
      <c r="L5" s="337" t="s">
        <v>387</v>
      </c>
      <c r="M5" s="332"/>
    </row>
    <row r="6" spans="1:13" s="338" customFormat="1" ht="13.5" customHeight="1">
      <c r="A6" s="483"/>
      <c r="B6" s="484"/>
      <c r="C6" s="477" t="s">
        <v>184</v>
      </c>
      <c r="D6" s="477" t="s">
        <v>388</v>
      </c>
      <c r="E6" s="473" t="s">
        <v>389</v>
      </c>
      <c r="F6" s="474"/>
      <c r="G6" s="477" t="s">
        <v>390</v>
      </c>
      <c r="H6" s="489" t="s">
        <v>71</v>
      </c>
      <c r="I6" s="477" t="s">
        <v>184</v>
      </c>
      <c r="J6" s="477" t="s">
        <v>388</v>
      </c>
      <c r="K6" s="485" t="s">
        <v>389</v>
      </c>
      <c r="L6" s="477" t="s">
        <v>390</v>
      </c>
      <c r="M6" s="487" t="s">
        <v>71</v>
      </c>
    </row>
    <row r="7" spans="1:13" s="338" customFormat="1" ht="23.25" customHeight="1">
      <c r="A7" s="483"/>
      <c r="B7" s="484"/>
      <c r="C7" s="478"/>
      <c r="D7" s="478"/>
      <c r="E7" s="475" t="s">
        <v>73</v>
      </c>
      <c r="F7" s="476"/>
      <c r="G7" s="478"/>
      <c r="H7" s="490"/>
      <c r="I7" s="478"/>
      <c r="J7" s="478"/>
      <c r="K7" s="486"/>
      <c r="L7" s="478"/>
      <c r="M7" s="488"/>
    </row>
    <row r="8" spans="1:13" s="338" customFormat="1" ht="36.75" customHeight="1">
      <c r="A8" s="483"/>
      <c r="B8" s="484"/>
      <c r="C8" s="478"/>
      <c r="D8" s="478"/>
      <c r="E8" s="339" t="s">
        <v>391</v>
      </c>
      <c r="F8" s="340" t="s">
        <v>70</v>
      </c>
      <c r="G8" s="478"/>
      <c r="H8" s="490"/>
      <c r="I8" s="478"/>
      <c r="J8" s="478"/>
      <c r="K8" s="486"/>
      <c r="L8" s="478"/>
      <c r="M8" s="488"/>
    </row>
    <row r="9" spans="1:13" s="338" customFormat="1" ht="67.5" customHeight="1" thickBot="1">
      <c r="A9" s="479" t="s">
        <v>107</v>
      </c>
      <c r="B9" s="480"/>
      <c r="C9" s="341" t="s">
        <v>95</v>
      </c>
      <c r="D9" s="342" t="s">
        <v>72</v>
      </c>
      <c r="E9" s="342" t="s">
        <v>74</v>
      </c>
      <c r="F9" s="342" t="s">
        <v>298</v>
      </c>
      <c r="G9" s="342" t="s">
        <v>392</v>
      </c>
      <c r="H9" s="342" t="s">
        <v>393</v>
      </c>
      <c r="I9" s="341" t="s">
        <v>95</v>
      </c>
      <c r="J9" s="342" t="s">
        <v>75</v>
      </c>
      <c r="K9" s="343" t="s">
        <v>73</v>
      </c>
      <c r="L9" s="342" t="s">
        <v>392</v>
      </c>
      <c r="M9" s="344" t="s">
        <v>393</v>
      </c>
    </row>
    <row r="10" spans="1:13" s="338" customFormat="1" ht="30" customHeight="1" hidden="1">
      <c r="A10" s="345" t="s">
        <v>252</v>
      </c>
      <c r="B10" s="348">
        <v>1998</v>
      </c>
      <c r="C10" s="346">
        <f aca="true" t="shared" si="0" ref="C10:C23">SUM(D10:H10)</f>
        <v>642</v>
      </c>
      <c r="D10" s="346">
        <v>642</v>
      </c>
      <c r="E10" s="347">
        <v>0</v>
      </c>
      <c r="F10" s="347">
        <v>0</v>
      </c>
      <c r="G10" s="347">
        <v>0</v>
      </c>
      <c r="H10" s="347">
        <v>0</v>
      </c>
      <c r="I10" s="346">
        <f aca="true" t="shared" si="1" ref="I10:I23">SUM(J10:M10)</f>
        <v>2790</v>
      </c>
      <c r="J10" s="346">
        <v>2790</v>
      </c>
      <c r="K10" s="347">
        <v>0</v>
      </c>
      <c r="L10" s="347">
        <v>0</v>
      </c>
      <c r="M10" s="347">
        <v>0</v>
      </c>
    </row>
    <row r="11" spans="1:13" s="338" customFormat="1" ht="30" customHeight="1" hidden="1">
      <c r="A11" s="345" t="s">
        <v>253</v>
      </c>
      <c r="B11" s="348">
        <v>1999</v>
      </c>
      <c r="C11" s="346">
        <f t="shared" si="0"/>
        <v>494</v>
      </c>
      <c r="D11" s="346">
        <v>426</v>
      </c>
      <c r="E11" s="347">
        <v>0</v>
      </c>
      <c r="F11" s="347">
        <v>0</v>
      </c>
      <c r="G11" s="346">
        <v>68</v>
      </c>
      <c r="H11" s="347">
        <v>0</v>
      </c>
      <c r="I11" s="346">
        <f t="shared" si="1"/>
        <v>2652</v>
      </c>
      <c r="J11" s="346">
        <v>2309</v>
      </c>
      <c r="K11" s="347">
        <v>0</v>
      </c>
      <c r="L11" s="346">
        <v>343</v>
      </c>
      <c r="M11" s="347">
        <v>0</v>
      </c>
    </row>
    <row r="12" spans="1:13" s="338" customFormat="1" ht="30" customHeight="1" hidden="1">
      <c r="A12" s="345" t="s">
        <v>254</v>
      </c>
      <c r="B12" s="348">
        <v>2000</v>
      </c>
      <c r="C12" s="346">
        <f t="shared" si="0"/>
        <v>350</v>
      </c>
      <c r="D12" s="346">
        <v>331</v>
      </c>
      <c r="E12" s="349">
        <v>6</v>
      </c>
      <c r="F12" s="349">
        <v>5</v>
      </c>
      <c r="G12" s="346">
        <v>8</v>
      </c>
      <c r="H12" s="347">
        <v>0</v>
      </c>
      <c r="I12" s="346">
        <f t="shared" si="1"/>
        <v>1631</v>
      </c>
      <c r="J12" s="346">
        <v>1536</v>
      </c>
      <c r="K12" s="350">
        <v>62</v>
      </c>
      <c r="L12" s="346">
        <v>33</v>
      </c>
      <c r="M12" s="347">
        <v>0</v>
      </c>
    </row>
    <row r="13" spans="1:13" s="338" customFormat="1" ht="30" customHeight="1" hidden="1">
      <c r="A13" s="345" t="s">
        <v>255</v>
      </c>
      <c r="B13" s="348">
        <v>2001</v>
      </c>
      <c r="C13" s="346">
        <f t="shared" si="0"/>
        <v>350</v>
      </c>
      <c r="D13" s="346">
        <v>305</v>
      </c>
      <c r="E13" s="347">
        <v>0</v>
      </c>
      <c r="F13" s="347">
        <v>0</v>
      </c>
      <c r="G13" s="346">
        <v>45</v>
      </c>
      <c r="H13" s="347">
        <v>0</v>
      </c>
      <c r="I13" s="346">
        <f t="shared" si="1"/>
        <v>1720</v>
      </c>
      <c r="J13" s="346">
        <v>1507</v>
      </c>
      <c r="K13" s="347">
        <v>0</v>
      </c>
      <c r="L13" s="346">
        <v>213</v>
      </c>
      <c r="M13" s="347">
        <v>0</v>
      </c>
    </row>
    <row r="14" spans="1:13" s="338" customFormat="1" ht="30" customHeight="1" hidden="1">
      <c r="A14" s="345" t="s">
        <v>256</v>
      </c>
      <c r="B14" s="348">
        <v>2002</v>
      </c>
      <c r="C14" s="346">
        <f t="shared" si="0"/>
        <v>265</v>
      </c>
      <c r="D14" s="346">
        <v>220</v>
      </c>
      <c r="E14" s="346">
        <v>2</v>
      </c>
      <c r="F14" s="346">
        <v>1</v>
      </c>
      <c r="G14" s="346">
        <v>42</v>
      </c>
      <c r="H14" s="347">
        <v>0</v>
      </c>
      <c r="I14" s="346">
        <f t="shared" si="1"/>
        <v>1507</v>
      </c>
      <c r="J14" s="346">
        <v>1317</v>
      </c>
      <c r="K14" s="346">
        <v>14</v>
      </c>
      <c r="L14" s="346">
        <v>176</v>
      </c>
      <c r="M14" s="347">
        <v>0</v>
      </c>
    </row>
    <row r="15" spans="1:13" s="338" customFormat="1" ht="30" customHeight="1">
      <c r="A15" s="345" t="s">
        <v>257</v>
      </c>
      <c r="B15" s="348">
        <v>2003</v>
      </c>
      <c r="C15" s="346">
        <f t="shared" si="0"/>
        <v>270</v>
      </c>
      <c r="D15" s="346">
        <v>217</v>
      </c>
      <c r="E15" s="351">
        <v>1</v>
      </c>
      <c r="F15" s="347">
        <v>0</v>
      </c>
      <c r="G15" s="346">
        <v>52</v>
      </c>
      <c r="H15" s="347">
        <v>0</v>
      </c>
      <c r="I15" s="346">
        <f t="shared" si="1"/>
        <v>1258</v>
      </c>
      <c r="J15" s="346">
        <v>1011</v>
      </c>
      <c r="K15" s="346">
        <v>3</v>
      </c>
      <c r="L15" s="346">
        <v>244</v>
      </c>
      <c r="M15" s="347">
        <v>0</v>
      </c>
    </row>
    <row r="16" spans="1:13" s="338" customFormat="1" ht="30" customHeight="1">
      <c r="A16" s="345" t="s">
        <v>258</v>
      </c>
      <c r="B16" s="348">
        <v>2004</v>
      </c>
      <c r="C16" s="346">
        <f t="shared" si="0"/>
        <v>284</v>
      </c>
      <c r="D16" s="346">
        <v>237</v>
      </c>
      <c r="E16" s="351">
        <v>1</v>
      </c>
      <c r="F16" s="347">
        <v>0</v>
      </c>
      <c r="G16" s="346">
        <v>46</v>
      </c>
      <c r="H16" s="347">
        <v>0</v>
      </c>
      <c r="I16" s="346">
        <f t="shared" si="1"/>
        <v>1393</v>
      </c>
      <c r="J16" s="346">
        <v>1178</v>
      </c>
      <c r="K16" s="346">
        <v>4</v>
      </c>
      <c r="L16" s="346">
        <v>211</v>
      </c>
      <c r="M16" s="347">
        <v>0</v>
      </c>
    </row>
    <row r="17" spans="1:13" s="338" customFormat="1" ht="30" customHeight="1">
      <c r="A17" s="345" t="s">
        <v>259</v>
      </c>
      <c r="B17" s="348">
        <v>2005</v>
      </c>
      <c r="C17" s="346">
        <f t="shared" si="0"/>
        <v>284</v>
      </c>
      <c r="D17" s="346">
        <v>237</v>
      </c>
      <c r="E17" s="351">
        <v>1</v>
      </c>
      <c r="F17" s="347">
        <v>0</v>
      </c>
      <c r="G17" s="346">
        <v>46</v>
      </c>
      <c r="H17" s="347">
        <v>0</v>
      </c>
      <c r="I17" s="346">
        <f t="shared" si="1"/>
        <v>1393</v>
      </c>
      <c r="J17" s="346">
        <v>1178</v>
      </c>
      <c r="K17" s="346">
        <v>4</v>
      </c>
      <c r="L17" s="346">
        <v>211</v>
      </c>
      <c r="M17" s="347">
        <v>0</v>
      </c>
    </row>
    <row r="18" spans="1:13" s="338" customFormat="1" ht="30" customHeight="1">
      <c r="A18" s="345" t="s">
        <v>293</v>
      </c>
      <c r="B18" s="348">
        <v>2006</v>
      </c>
      <c r="C18" s="346">
        <f t="shared" si="0"/>
        <v>284</v>
      </c>
      <c r="D18" s="346">
        <v>237</v>
      </c>
      <c r="E18" s="351">
        <v>1</v>
      </c>
      <c r="F18" s="347">
        <v>0</v>
      </c>
      <c r="G18" s="346">
        <v>46</v>
      </c>
      <c r="H18" s="347">
        <v>0</v>
      </c>
      <c r="I18" s="346">
        <f t="shared" si="1"/>
        <v>1393</v>
      </c>
      <c r="J18" s="346">
        <v>1178</v>
      </c>
      <c r="K18" s="346">
        <v>4</v>
      </c>
      <c r="L18" s="346">
        <v>211</v>
      </c>
      <c r="M18" s="347">
        <v>0</v>
      </c>
    </row>
    <row r="19" spans="1:13" s="338" customFormat="1" ht="30" customHeight="1">
      <c r="A19" s="345" t="s">
        <v>297</v>
      </c>
      <c r="B19" s="348">
        <v>2007</v>
      </c>
      <c r="C19" s="346">
        <f t="shared" si="0"/>
        <v>296</v>
      </c>
      <c r="D19" s="346">
        <v>265</v>
      </c>
      <c r="E19" s="351">
        <v>4</v>
      </c>
      <c r="F19" s="351">
        <v>1</v>
      </c>
      <c r="G19" s="346">
        <v>26</v>
      </c>
      <c r="H19" s="347">
        <v>0</v>
      </c>
      <c r="I19" s="346">
        <f t="shared" si="1"/>
        <v>1202</v>
      </c>
      <c r="J19" s="346">
        <v>1110</v>
      </c>
      <c r="K19" s="346">
        <v>21</v>
      </c>
      <c r="L19" s="346">
        <v>71</v>
      </c>
      <c r="M19" s="347">
        <v>0</v>
      </c>
    </row>
    <row r="20" spans="1:13" s="338" customFormat="1" ht="30" customHeight="1">
      <c r="A20" s="345" t="s">
        <v>305</v>
      </c>
      <c r="B20" s="348">
        <v>2008</v>
      </c>
      <c r="C20" s="346">
        <f t="shared" si="0"/>
        <v>293</v>
      </c>
      <c r="D20" s="346">
        <v>265</v>
      </c>
      <c r="E20" s="351">
        <v>13</v>
      </c>
      <c r="F20" s="351">
        <v>2</v>
      </c>
      <c r="G20" s="346">
        <v>13</v>
      </c>
      <c r="H20" s="347">
        <v>0</v>
      </c>
      <c r="I20" s="346">
        <f t="shared" si="1"/>
        <v>1197</v>
      </c>
      <c r="J20" s="346">
        <v>1108</v>
      </c>
      <c r="K20" s="346">
        <v>48</v>
      </c>
      <c r="L20" s="346">
        <v>41</v>
      </c>
      <c r="M20" s="347">
        <v>0</v>
      </c>
    </row>
    <row r="21" spans="1:13" s="338" customFormat="1" ht="30" customHeight="1">
      <c r="A21" s="345" t="s">
        <v>312</v>
      </c>
      <c r="B21" s="348">
        <v>2009</v>
      </c>
      <c r="C21" s="346">
        <f t="shared" si="0"/>
        <v>293</v>
      </c>
      <c r="D21" s="346">
        <v>271</v>
      </c>
      <c r="E21" s="351">
        <v>6</v>
      </c>
      <c r="F21" s="351">
        <v>2</v>
      </c>
      <c r="G21" s="346">
        <v>14</v>
      </c>
      <c r="H21" s="347">
        <v>0</v>
      </c>
      <c r="I21" s="346">
        <f t="shared" si="1"/>
        <v>1186</v>
      </c>
      <c r="J21" s="346">
        <v>1116</v>
      </c>
      <c r="K21" s="346">
        <v>28</v>
      </c>
      <c r="L21" s="346">
        <v>42</v>
      </c>
      <c r="M21" s="347">
        <v>0</v>
      </c>
    </row>
    <row r="22" spans="1:13" s="338" customFormat="1" ht="30" customHeight="1">
      <c r="A22" s="345" t="s">
        <v>363</v>
      </c>
      <c r="B22" s="348">
        <v>2010</v>
      </c>
      <c r="C22" s="346">
        <f t="shared" si="0"/>
        <v>293</v>
      </c>
      <c r="D22" s="346">
        <v>271</v>
      </c>
      <c r="E22" s="351">
        <v>6</v>
      </c>
      <c r="F22" s="351">
        <v>2</v>
      </c>
      <c r="G22" s="346">
        <v>14</v>
      </c>
      <c r="H22" s="347">
        <v>0</v>
      </c>
      <c r="I22" s="346">
        <f t="shared" si="1"/>
        <v>1186</v>
      </c>
      <c r="J22" s="346">
        <v>1116</v>
      </c>
      <c r="K22" s="346">
        <v>28</v>
      </c>
      <c r="L22" s="346">
        <v>42</v>
      </c>
      <c r="M22" s="347">
        <v>0</v>
      </c>
    </row>
    <row r="23" spans="1:13" s="338" customFormat="1" ht="30" customHeight="1">
      <c r="A23" s="345" t="s">
        <v>374</v>
      </c>
      <c r="B23" s="348">
        <v>2011</v>
      </c>
      <c r="C23" s="346">
        <f t="shared" si="0"/>
        <v>293</v>
      </c>
      <c r="D23" s="346">
        <v>271</v>
      </c>
      <c r="E23" s="351">
        <v>6</v>
      </c>
      <c r="F23" s="351">
        <v>2</v>
      </c>
      <c r="G23" s="346">
        <v>14</v>
      </c>
      <c r="H23" s="347">
        <v>0</v>
      </c>
      <c r="I23" s="346">
        <f t="shared" si="1"/>
        <v>1186</v>
      </c>
      <c r="J23" s="346">
        <v>1116</v>
      </c>
      <c r="K23" s="346">
        <v>28</v>
      </c>
      <c r="L23" s="346">
        <v>42</v>
      </c>
      <c r="M23" s="347">
        <v>0</v>
      </c>
    </row>
    <row r="24" spans="1:13" s="338" customFormat="1" ht="30" customHeight="1">
      <c r="A24" s="345" t="s">
        <v>394</v>
      </c>
      <c r="B24" s="348">
        <v>2012</v>
      </c>
      <c r="C24" s="346">
        <f aca="true" t="shared" si="2" ref="C24:C29">SUM(D24:H24)</f>
        <v>311</v>
      </c>
      <c r="D24" s="346">
        <v>280</v>
      </c>
      <c r="E24" s="351">
        <v>12</v>
      </c>
      <c r="F24" s="351">
        <v>5</v>
      </c>
      <c r="G24" s="346">
        <v>14</v>
      </c>
      <c r="H24" s="347">
        <v>0</v>
      </c>
      <c r="I24" s="346">
        <f aca="true" t="shared" si="3" ref="I24:I29">SUM(J24:M24)</f>
        <v>1225</v>
      </c>
      <c r="J24" s="346">
        <v>1150</v>
      </c>
      <c r="K24" s="346">
        <v>33</v>
      </c>
      <c r="L24" s="346">
        <v>42</v>
      </c>
      <c r="M24" s="347">
        <v>0</v>
      </c>
    </row>
    <row r="25" spans="1:13" s="338" customFormat="1" ht="30" customHeight="1">
      <c r="A25" s="345" t="s">
        <v>398</v>
      </c>
      <c r="B25" s="348">
        <v>2013</v>
      </c>
      <c r="C25" s="346">
        <f t="shared" si="2"/>
        <v>311</v>
      </c>
      <c r="D25" s="346">
        <v>280</v>
      </c>
      <c r="E25" s="351">
        <v>12</v>
      </c>
      <c r="F25" s="351">
        <v>5</v>
      </c>
      <c r="G25" s="346">
        <v>14</v>
      </c>
      <c r="H25" s="347">
        <v>0</v>
      </c>
      <c r="I25" s="346">
        <f t="shared" si="3"/>
        <v>1225</v>
      </c>
      <c r="J25" s="346">
        <v>1150</v>
      </c>
      <c r="K25" s="346">
        <v>33</v>
      </c>
      <c r="L25" s="346">
        <v>42</v>
      </c>
      <c r="M25" s="347">
        <v>0</v>
      </c>
    </row>
    <row r="26" spans="1:13" s="338" customFormat="1" ht="30" customHeight="1">
      <c r="A26" s="345" t="s">
        <v>414</v>
      </c>
      <c r="B26" s="348">
        <v>2014</v>
      </c>
      <c r="C26" s="367">
        <f t="shared" si="2"/>
        <v>339</v>
      </c>
      <c r="D26" s="346">
        <v>310</v>
      </c>
      <c r="E26" s="351">
        <v>14</v>
      </c>
      <c r="F26" s="351">
        <v>5</v>
      </c>
      <c r="G26" s="346">
        <v>10</v>
      </c>
      <c r="H26" s="347">
        <v>0</v>
      </c>
      <c r="I26" s="346">
        <f t="shared" si="3"/>
        <v>1380</v>
      </c>
      <c r="J26" s="346">
        <v>1280</v>
      </c>
      <c r="K26" s="346">
        <v>50</v>
      </c>
      <c r="L26" s="346">
        <v>50</v>
      </c>
      <c r="M26" s="347">
        <v>0</v>
      </c>
    </row>
    <row r="27" spans="1:13" s="338" customFormat="1" ht="30" customHeight="1">
      <c r="A27" s="345" t="s">
        <v>459</v>
      </c>
      <c r="B27" s="348">
        <v>2015</v>
      </c>
      <c r="C27" s="367">
        <f t="shared" si="2"/>
        <v>340</v>
      </c>
      <c r="D27" s="346">
        <v>310</v>
      </c>
      <c r="E27" s="351">
        <v>14</v>
      </c>
      <c r="F27" s="351">
        <v>8</v>
      </c>
      <c r="G27" s="346">
        <v>8</v>
      </c>
      <c r="H27" s="347">
        <v>0</v>
      </c>
      <c r="I27" s="346">
        <f t="shared" si="3"/>
        <v>1375</v>
      </c>
      <c r="J27" s="346">
        <v>1280</v>
      </c>
      <c r="K27" s="346">
        <v>55</v>
      </c>
      <c r="L27" s="346">
        <v>40</v>
      </c>
      <c r="M27" s="347">
        <v>0</v>
      </c>
    </row>
    <row r="28" spans="1:13" s="338" customFormat="1" ht="30" customHeight="1">
      <c r="A28" s="345" t="s">
        <v>509</v>
      </c>
      <c r="B28" s="348">
        <v>2016</v>
      </c>
      <c r="C28" s="367">
        <f t="shared" si="2"/>
        <v>340</v>
      </c>
      <c r="D28" s="346">
        <v>305</v>
      </c>
      <c r="E28" s="351">
        <v>19</v>
      </c>
      <c r="F28" s="351">
        <v>12</v>
      </c>
      <c r="G28" s="346">
        <v>4</v>
      </c>
      <c r="H28" s="347">
        <v>0</v>
      </c>
      <c r="I28" s="346">
        <f t="shared" si="3"/>
        <v>1404</v>
      </c>
      <c r="J28" s="346">
        <v>1260</v>
      </c>
      <c r="K28" s="346">
        <v>124</v>
      </c>
      <c r="L28" s="346">
        <v>20</v>
      </c>
      <c r="M28" s="347">
        <v>0</v>
      </c>
    </row>
    <row r="29" spans="1:13" s="338" customFormat="1" ht="30" customHeight="1">
      <c r="A29" s="345" t="s">
        <v>523</v>
      </c>
      <c r="B29" s="348">
        <v>2017</v>
      </c>
      <c r="C29" s="367">
        <f t="shared" si="2"/>
        <v>341</v>
      </c>
      <c r="D29" s="346">
        <v>308</v>
      </c>
      <c r="E29" s="351">
        <v>19</v>
      </c>
      <c r="F29" s="351">
        <v>10</v>
      </c>
      <c r="G29" s="346">
        <v>4</v>
      </c>
      <c r="H29" s="347">
        <v>0</v>
      </c>
      <c r="I29" s="346">
        <f t="shared" si="3"/>
        <v>1403</v>
      </c>
      <c r="J29" s="346">
        <v>1263</v>
      </c>
      <c r="K29" s="346">
        <v>120</v>
      </c>
      <c r="L29" s="346">
        <v>20</v>
      </c>
      <c r="M29" s="347">
        <v>0</v>
      </c>
    </row>
    <row r="30" spans="1:13" s="338" customFormat="1" ht="30" customHeight="1">
      <c r="A30" s="345" t="s">
        <v>528</v>
      </c>
      <c r="B30" s="348">
        <v>2018</v>
      </c>
      <c r="C30" s="367">
        <f>SUM(D30:H30)</f>
        <v>348</v>
      </c>
      <c r="D30" s="346">
        <v>316</v>
      </c>
      <c r="E30" s="351">
        <v>17</v>
      </c>
      <c r="F30" s="351">
        <v>12</v>
      </c>
      <c r="G30" s="346">
        <v>3</v>
      </c>
      <c r="H30" s="347">
        <v>0</v>
      </c>
      <c r="I30" s="346">
        <f>SUM(J30:M30)</f>
        <v>1406</v>
      </c>
      <c r="J30" s="346">
        <v>1270</v>
      </c>
      <c r="K30" s="346">
        <v>118</v>
      </c>
      <c r="L30" s="346">
        <v>18</v>
      </c>
      <c r="M30" s="347">
        <v>0</v>
      </c>
    </row>
    <row r="31" spans="1:13" s="338" customFormat="1" ht="30" customHeight="1">
      <c r="A31" s="345" t="s">
        <v>533</v>
      </c>
      <c r="B31" s="348">
        <v>2019</v>
      </c>
      <c r="C31" s="367">
        <f>SUM(D31:H31)</f>
        <v>348</v>
      </c>
      <c r="D31" s="346">
        <v>317</v>
      </c>
      <c r="E31" s="351">
        <v>18</v>
      </c>
      <c r="F31" s="351">
        <v>11</v>
      </c>
      <c r="G31" s="346">
        <v>2</v>
      </c>
      <c r="H31" s="347">
        <v>0</v>
      </c>
      <c r="I31" s="346">
        <f>SUM(J31:M31)</f>
        <v>1405</v>
      </c>
      <c r="J31" s="346">
        <v>1270</v>
      </c>
      <c r="K31" s="346">
        <v>118</v>
      </c>
      <c r="L31" s="346">
        <v>17</v>
      </c>
      <c r="M31" s="347">
        <v>0</v>
      </c>
    </row>
    <row r="32" spans="1:13" s="338" customFormat="1" ht="21" customHeight="1" thickBot="1">
      <c r="A32" s="420"/>
      <c r="B32" s="421"/>
      <c r="C32" s="422"/>
      <c r="D32" s="423"/>
      <c r="E32" s="424"/>
      <c r="F32" s="424"/>
      <c r="G32" s="423"/>
      <c r="H32" s="425"/>
      <c r="I32" s="423"/>
      <c r="J32" s="423"/>
      <c r="K32" s="423"/>
      <c r="L32" s="423"/>
      <c r="M32" s="425"/>
    </row>
    <row r="33" spans="1:13" s="354" customFormat="1" ht="21.75" customHeight="1">
      <c r="A33" s="352" t="s">
        <v>413</v>
      </c>
      <c r="B33" s="352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</row>
    <row r="34" spans="1:13" s="354" customFormat="1" ht="21.75" customHeight="1">
      <c r="A34" s="352"/>
      <c r="B34" s="352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</row>
    <row r="35" spans="1:13" s="338" customFormat="1" ht="19.5" customHeight="1">
      <c r="A35" s="354"/>
      <c r="B35" s="354"/>
      <c r="M35" s="355"/>
    </row>
    <row r="36" spans="1:13" s="357" customFormat="1" ht="12.75" customHeight="1">
      <c r="A36" s="356"/>
      <c r="B36" s="356"/>
      <c r="M36" s="358"/>
    </row>
    <row r="37" spans="1:13" s="338" customFormat="1" ht="12.75" customHeight="1">
      <c r="A37" s="356"/>
      <c r="B37" s="356"/>
      <c r="M37" s="330"/>
    </row>
    <row r="38" s="338" customFormat="1" ht="19.5" customHeight="1">
      <c r="M38" s="330"/>
    </row>
    <row r="39" s="338" customFormat="1" ht="19.5" customHeight="1">
      <c r="M39" s="330"/>
    </row>
  </sheetData>
  <sheetProtection/>
  <mergeCells count="14">
    <mergeCell ref="K6:K8"/>
    <mergeCell ref="L6:L8"/>
    <mergeCell ref="M6:M8"/>
    <mergeCell ref="G6:G8"/>
    <mergeCell ref="H6:H8"/>
    <mergeCell ref="I6:I8"/>
    <mergeCell ref="J6:J8"/>
    <mergeCell ref="A1:C1"/>
    <mergeCell ref="E6:F6"/>
    <mergeCell ref="E7:F7"/>
    <mergeCell ref="C6:C8"/>
    <mergeCell ref="D6:D8"/>
    <mergeCell ref="A9:B9"/>
    <mergeCell ref="A5:B8"/>
  </mergeCells>
  <printOptions horizontalCentered="1"/>
  <pageMargins left="0.7874015748031497" right="0.7874015748031497" top="0.5905511811023623" bottom="0.31496062992125984" header="0.5118110236220472" footer="0.35433070866141736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37">
      <selection activeCell="D67" sqref="D67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61" t="s">
        <v>461</v>
      </c>
      <c r="B1" s="493"/>
      <c r="C1" s="10"/>
      <c r="G1" s="44"/>
      <c r="H1" s="461"/>
      <c r="I1" s="493"/>
      <c r="M1" s="41"/>
      <c r="N1" s="45"/>
      <c r="O1" s="41"/>
      <c r="P1" s="46"/>
      <c r="Q1" s="41"/>
      <c r="R1" s="461" t="s">
        <v>462</v>
      </c>
      <c r="S1" s="461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505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6" t="s">
        <v>51</v>
      </c>
      <c r="B5" s="507"/>
      <c r="C5" s="514" t="s">
        <v>87</v>
      </c>
      <c r="D5" s="513" t="s">
        <v>78</v>
      </c>
      <c r="E5" s="514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494" t="s">
        <v>8</v>
      </c>
      <c r="S5" s="495"/>
    </row>
    <row r="6" spans="1:19" s="30" customFormat="1" ht="15.75" customHeight="1">
      <c r="A6" s="508"/>
      <c r="B6" s="509"/>
      <c r="C6" s="522"/>
      <c r="D6" s="515"/>
      <c r="E6" s="516"/>
      <c r="F6" s="515" t="s">
        <v>89</v>
      </c>
      <c r="G6" s="516"/>
      <c r="H6" s="517" t="s">
        <v>90</v>
      </c>
      <c r="I6" s="511"/>
      <c r="J6" s="510" t="s">
        <v>91</v>
      </c>
      <c r="K6" s="511"/>
      <c r="L6" s="519" t="s">
        <v>92</v>
      </c>
      <c r="M6" s="516"/>
      <c r="N6" s="500" t="s">
        <v>94</v>
      </c>
      <c r="O6" s="501"/>
      <c r="P6" s="502" t="s">
        <v>93</v>
      </c>
      <c r="Q6" s="503"/>
      <c r="R6" s="496"/>
      <c r="S6" s="497"/>
    </row>
    <row r="7" spans="1:19" s="30" customFormat="1" ht="26.25" customHeight="1">
      <c r="A7" s="508"/>
      <c r="B7" s="509"/>
      <c r="C7" s="522"/>
      <c r="D7" s="163" t="s">
        <v>79</v>
      </c>
      <c r="E7" s="51"/>
      <c r="F7" s="498" t="s">
        <v>95</v>
      </c>
      <c r="G7" s="499"/>
      <c r="H7" s="498" t="s">
        <v>96</v>
      </c>
      <c r="I7" s="499"/>
      <c r="J7" s="512" t="s">
        <v>97</v>
      </c>
      <c r="K7" s="499"/>
      <c r="L7" s="498" t="s">
        <v>98</v>
      </c>
      <c r="M7" s="499"/>
      <c r="N7" s="520" t="s">
        <v>99</v>
      </c>
      <c r="O7" s="521"/>
      <c r="P7" s="504" t="s">
        <v>100</v>
      </c>
      <c r="Q7" s="505"/>
      <c r="R7" s="498" t="s">
        <v>101</v>
      </c>
      <c r="S7" s="518"/>
    </row>
    <row r="8" spans="1:19" s="30" customFormat="1" ht="15" customHeight="1">
      <c r="A8" s="508"/>
      <c r="B8" s="509"/>
      <c r="C8" s="522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91" t="s">
        <v>107</v>
      </c>
      <c r="B9" s="492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2">SUM(F12,R12)</f>
        <v>0</v>
      </c>
      <c r="E12" s="35">
        <f aca="true" t="shared" si="2" ref="E12:E32">SUM(G12,S12)</f>
        <v>0</v>
      </c>
      <c r="F12" s="35">
        <f aca="true" t="shared" si="3" ref="F12:F32">SUM(H12,J12,L12,N12,P12)</f>
        <v>0</v>
      </c>
      <c r="G12" s="35">
        <f aca="true" t="shared" si="4" ref="G12:G32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 hidden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 hidden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 hidden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 hidden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 hidden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 hidden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 hidden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 hidden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20" s="30" customFormat="1" ht="7.5" customHeight="1">
      <c r="A25" s="5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55"/>
    </row>
    <row r="26" spans="1:19" s="30" customFormat="1" ht="16.5" customHeight="1">
      <c r="A26" s="20"/>
      <c r="B26" s="17"/>
      <c r="C26" s="34" t="s">
        <v>9</v>
      </c>
      <c r="D26" s="35">
        <f>SUM(D27:D28)</f>
        <v>1.47</v>
      </c>
      <c r="E26" s="35">
        <f aca="true" t="shared" si="9" ref="E26:S26">SUM(E27:E28)</f>
        <v>7</v>
      </c>
      <c r="F26" s="35">
        <f t="shared" si="9"/>
        <v>1.47</v>
      </c>
      <c r="G26" s="35">
        <f t="shared" si="9"/>
        <v>7</v>
      </c>
      <c r="H26" s="35">
        <f t="shared" si="9"/>
        <v>1.47</v>
      </c>
      <c r="I26" s="35">
        <f t="shared" si="9"/>
        <v>7</v>
      </c>
      <c r="J26" s="35">
        <f t="shared" si="9"/>
        <v>0</v>
      </c>
      <c r="K26" s="35">
        <f t="shared" si="9"/>
        <v>0</v>
      </c>
      <c r="L26" s="35">
        <f t="shared" si="9"/>
        <v>0</v>
      </c>
      <c r="M26" s="35">
        <f t="shared" si="9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9"/>
        <v>0</v>
      </c>
      <c r="R26" s="35">
        <f t="shared" si="9"/>
        <v>0</v>
      </c>
      <c r="S26" s="35">
        <f t="shared" si="9"/>
        <v>0</v>
      </c>
    </row>
    <row r="27" spans="1:19" s="30" customFormat="1" ht="16.5" customHeight="1">
      <c r="A27" s="295" t="s">
        <v>265</v>
      </c>
      <c r="B27" s="159">
        <v>2001</v>
      </c>
      <c r="C27" s="34" t="s">
        <v>10</v>
      </c>
      <c r="D27" s="35">
        <f t="shared" si="1"/>
        <v>1.47</v>
      </c>
      <c r="E27" s="35">
        <f t="shared" si="2"/>
        <v>7</v>
      </c>
      <c r="F27" s="35">
        <f t="shared" si="3"/>
        <v>1.47</v>
      </c>
      <c r="G27" s="35">
        <f t="shared" si="4"/>
        <v>7</v>
      </c>
      <c r="H27" s="35">
        <v>1.47</v>
      </c>
      <c r="I27" s="35">
        <v>7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53"/>
      <c r="B28" s="34"/>
      <c r="C28" s="34" t="s">
        <v>11</v>
      </c>
      <c r="D28" s="35">
        <f t="shared" si="1"/>
        <v>0</v>
      </c>
      <c r="E28" s="35">
        <f t="shared" si="2"/>
        <v>0</v>
      </c>
      <c r="F28" s="35">
        <f t="shared" si="3"/>
        <v>0</v>
      </c>
      <c r="G28" s="35">
        <f t="shared" si="4"/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s="30" customFormat="1" ht="7.5" customHeight="1">
      <c r="A29" s="5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0" customFormat="1" ht="16.5" customHeight="1">
      <c r="A30" s="20"/>
      <c r="B30" s="17"/>
      <c r="C30" s="34" t="s">
        <v>9</v>
      </c>
      <c r="D30" s="35">
        <f>SUM(D31:D32)</f>
        <v>0.27</v>
      </c>
      <c r="E30" s="35">
        <f aca="true" t="shared" si="10" ref="E30:S30">SUM(E31:E32)</f>
        <v>1</v>
      </c>
      <c r="F30" s="35">
        <f t="shared" si="10"/>
        <v>0.27</v>
      </c>
      <c r="G30" s="35">
        <f t="shared" si="10"/>
        <v>1</v>
      </c>
      <c r="H30" s="35">
        <f t="shared" si="10"/>
        <v>0.27</v>
      </c>
      <c r="I30" s="35">
        <f t="shared" si="10"/>
        <v>1</v>
      </c>
      <c r="J30" s="35">
        <f t="shared" si="10"/>
        <v>0</v>
      </c>
      <c r="K30" s="35">
        <f t="shared" si="10"/>
        <v>0</v>
      </c>
      <c r="L30" s="35">
        <f t="shared" si="10"/>
        <v>0</v>
      </c>
      <c r="M30" s="35">
        <f t="shared" si="10"/>
        <v>0</v>
      </c>
      <c r="N30" s="35">
        <f t="shared" si="10"/>
        <v>0</v>
      </c>
      <c r="O30" s="35">
        <f t="shared" si="10"/>
        <v>0</v>
      </c>
      <c r="P30" s="35">
        <f t="shared" si="10"/>
        <v>0</v>
      </c>
      <c r="Q30" s="35">
        <f t="shared" si="10"/>
        <v>0</v>
      </c>
      <c r="R30" s="35">
        <f t="shared" si="10"/>
        <v>0</v>
      </c>
      <c r="S30" s="35">
        <f t="shared" si="10"/>
        <v>0</v>
      </c>
    </row>
    <row r="31" spans="1:19" s="30" customFormat="1" ht="16.5" customHeight="1">
      <c r="A31" s="295" t="s">
        <v>266</v>
      </c>
      <c r="B31" s="159">
        <v>2002</v>
      </c>
      <c r="C31" s="34" t="s">
        <v>10</v>
      </c>
      <c r="D31" s="35">
        <f t="shared" si="1"/>
        <v>0</v>
      </c>
      <c r="E31" s="35">
        <f t="shared" si="2"/>
        <v>0</v>
      </c>
      <c r="F31" s="35">
        <f t="shared" si="3"/>
        <v>0</v>
      </c>
      <c r="G31" s="35">
        <f t="shared" si="4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52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s="30" customFormat="1" ht="16.5" customHeight="1">
      <c r="A32" s="53"/>
      <c r="B32" s="34"/>
      <c r="C32" s="34" t="s">
        <v>52</v>
      </c>
      <c r="D32" s="35">
        <f t="shared" si="1"/>
        <v>0.27</v>
      </c>
      <c r="E32" s="35">
        <f t="shared" si="2"/>
        <v>1</v>
      </c>
      <c r="F32" s="35">
        <f t="shared" si="3"/>
        <v>0.27</v>
      </c>
      <c r="G32" s="35">
        <f t="shared" si="4"/>
        <v>1</v>
      </c>
      <c r="H32" s="35">
        <v>0.27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7.5" customHeight="1">
      <c r="A33" s="5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52"/>
      <c r="O33" s="35"/>
      <c r="P33" s="35"/>
      <c r="Q33" s="35"/>
      <c r="R33" s="35"/>
      <c r="S33" s="35"/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1" ref="E34:S34">SUM(E35:E36)</f>
        <v>0</v>
      </c>
      <c r="F34" s="35">
        <f t="shared" si="11"/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5">
        <f t="shared" si="11"/>
        <v>0</v>
      </c>
      <c r="L34" s="35">
        <f t="shared" si="11"/>
        <v>0</v>
      </c>
      <c r="M34" s="35">
        <f t="shared" si="11"/>
        <v>0</v>
      </c>
      <c r="N34" s="35">
        <f t="shared" si="11"/>
        <v>0</v>
      </c>
      <c r="O34" s="35">
        <f t="shared" si="11"/>
        <v>0</v>
      </c>
      <c r="P34" s="35">
        <f t="shared" si="11"/>
        <v>0</v>
      </c>
      <c r="Q34" s="35">
        <f t="shared" si="11"/>
        <v>0</v>
      </c>
      <c r="R34" s="35">
        <f t="shared" si="11"/>
        <v>0</v>
      </c>
      <c r="S34" s="35">
        <f t="shared" si="11"/>
        <v>0</v>
      </c>
    </row>
    <row r="35" spans="1:19" s="30" customFormat="1" ht="16.5" customHeight="1">
      <c r="A35" s="295" t="s">
        <v>267</v>
      </c>
      <c r="B35" s="159">
        <v>2003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7.5" customHeight="1">
      <c r="A37" s="53"/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2"/>
      <c r="O37" s="35"/>
      <c r="P37" s="35"/>
      <c r="Q37" s="35"/>
      <c r="R37" s="35"/>
      <c r="S37" s="35"/>
    </row>
    <row r="38" spans="1:19" s="30" customFormat="1" ht="16.5" customHeight="1">
      <c r="A38" s="20"/>
      <c r="B38" s="17"/>
      <c r="C38" s="34" t="s">
        <v>9</v>
      </c>
      <c r="D38" s="35">
        <f>SUM(D39:D40)</f>
        <v>0</v>
      </c>
      <c r="E38" s="35">
        <f aca="true" t="shared" si="12" ref="E38:S38">SUM(E39:E40)</f>
        <v>0</v>
      </c>
      <c r="F38" s="35">
        <f t="shared" si="12"/>
        <v>0</v>
      </c>
      <c r="G38" s="35">
        <f t="shared" si="12"/>
        <v>0</v>
      </c>
      <c r="H38" s="35">
        <f t="shared" si="12"/>
        <v>0</v>
      </c>
      <c r="I38" s="35">
        <f t="shared" si="12"/>
        <v>0</v>
      </c>
      <c r="J38" s="35">
        <f t="shared" si="12"/>
        <v>0</v>
      </c>
      <c r="K38" s="35">
        <f t="shared" si="12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5">
        <f t="shared" si="12"/>
        <v>0</v>
      </c>
      <c r="Q38" s="35">
        <f t="shared" si="12"/>
        <v>0</v>
      </c>
      <c r="R38" s="35">
        <f t="shared" si="12"/>
        <v>0</v>
      </c>
      <c r="S38" s="35">
        <f t="shared" si="12"/>
        <v>0</v>
      </c>
    </row>
    <row r="39" spans="1:19" s="30" customFormat="1" ht="16.5" customHeight="1">
      <c r="A39" s="295" t="s">
        <v>268</v>
      </c>
      <c r="B39" s="159">
        <v>2004</v>
      </c>
      <c r="C39" s="34" t="s">
        <v>10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53"/>
      <c r="B40" s="34"/>
      <c r="C40" s="34" t="s">
        <v>52</v>
      </c>
      <c r="D40" s="35">
        <f>SUM(F40,R40)</f>
        <v>0</v>
      </c>
      <c r="E40" s="35">
        <f>SUM(G40,S40)</f>
        <v>0</v>
      </c>
      <c r="F40" s="35">
        <f>SUM(H40,J40,L40,N40,P40)</f>
        <v>0</v>
      </c>
      <c r="G40" s="35">
        <f>SUM(I40,K40,M40,O40,Q40)</f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52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</row>
    <row r="41" spans="1:19" s="30" customFormat="1" ht="7.5" customHeight="1">
      <c r="A41" s="5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52"/>
      <c r="O41" s="35"/>
      <c r="P41" s="35"/>
      <c r="Q41" s="35"/>
      <c r="R41" s="35"/>
      <c r="S41" s="35"/>
    </row>
    <row r="42" spans="1:19" s="30" customFormat="1" ht="16.5" customHeight="1">
      <c r="A42" s="20"/>
      <c r="B42" s="17"/>
      <c r="C42" s="34" t="s">
        <v>9</v>
      </c>
      <c r="D42" s="35">
        <f>SUM(D43:D44)</f>
        <v>0</v>
      </c>
      <c r="E42" s="35">
        <f aca="true" t="shared" si="13" ref="E42:S42">SUM(E43:E44)</f>
        <v>0</v>
      </c>
      <c r="F42" s="35">
        <f t="shared" si="13"/>
        <v>0</v>
      </c>
      <c r="G42" s="35">
        <f t="shared" si="13"/>
        <v>0</v>
      </c>
      <c r="H42" s="35">
        <f t="shared" si="13"/>
        <v>0</v>
      </c>
      <c r="I42" s="35">
        <f t="shared" si="13"/>
        <v>0</v>
      </c>
      <c r="J42" s="35">
        <f t="shared" si="13"/>
        <v>0</v>
      </c>
      <c r="K42" s="35">
        <f t="shared" si="13"/>
        <v>0</v>
      </c>
      <c r="L42" s="35">
        <f t="shared" si="13"/>
        <v>0</v>
      </c>
      <c r="M42" s="35">
        <f t="shared" si="13"/>
        <v>0</v>
      </c>
      <c r="N42" s="35">
        <f t="shared" si="13"/>
        <v>0</v>
      </c>
      <c r="O42" s="35">
        <f t="shared" si="13"/>
        <v>0</v>
      </c>
      <c r="P42" s="35">
        <f t="shared" si="13"/>
        <v>0</v>
      </c>
      <c r="Q42" s="35">
        <f t="shared" si="13"/>
        <v>0</v>
      </c>
      <c r="R42" s="35">
        <f t="shared" si="13"/>
        <v>0</v>
      </c>
      <c r="S42" s="35">
        <f t="shared" si="13"/>
        <v>0</v>
      </c>
    </row>
    <row r="43" spans="1:19" s="30" customFormat="1" ht="16.5" customHeight="1">
      <c r="A43" s="295" t="s">
        <v>269</v>
      </c>
      <c r="B43" s="159">
        <v>2005</v>
      </c>
      <c r="C43" s="34" t="s">
        <v>10</v>
      </c>
      <c r="D43" s="35">
        <f>SUM(F43,R43)</f>
        <v>0</v>
      </c>
      <c r="E43" s="35">
        <f>SUM(G43,S43)</f>
        <v>0</v>
      </c>
      <c r="F43" s="35">
        <f>SUM(H43,J43,L43,N43,P43)</f>
        <v>0</v>
      </c>
      <c r="G43" s="35">
        <f>SUM(I43,K43,M43,O43,Q43)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52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1:19" s="30" customFormat="1" ht="16.5" customHeight="1">
      <c r="A44" s="53"/>
      <c r="B44" s="34"/>
      <c r="C44" s="34" t="s">
        <v>52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7.5" customHeight="1">
      <c r="A45" s="5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2"/>
      <c r="O45" s="35"/>
      <c r="P45" s="35"/>
      <c r="Q45" s="35"/>
      <c r="R45" s="35"/>
      <c r="S45" s="35"/>
    </row>
    <row r="46" spans="1:19" s="30" customFormat="1" ht="16.5" customHeight="1">
      <c r="A46" s="20"/>
      <c r="B46" s="17"/>
      <c r="C46" s="34" t="s">
        <v>9</v>
      </c>
      <c r="D46" s="35">
        <f>SUM(D47:D48)</f>
        <v>0</v>
      </c>
      <c r="E46" s="35">
        <f aca="true" t="shared" si="14" ref="E46:S46">SUM(E47:E48)</f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4"/>
        <v>0</v>
      </c>
      <c r="N46" s="35">
        <f t="shared" si="14"/>
        <v>0</v>
      </c>
      <c r="O46" s="35">
        <f t="shared" si="14"/>
        <v>0</v>
      </c>
      <c r="P46" s="35">
        <f t="shared" si="14"/>
        <v>0</v>
      </c>
      <c r="Q46" s="35">
        <f t="shared" si="14"/>
        <v>0</v>
      </c>
      <c r="R46" s="35">
        <f t="shared" si="14"/>
        <v>0</v>
      </c>
      <c r="S46" s="35">
        <f t="shared" si="14"/>
        <v>0</v>
      </c>
    </row>
    <row r="47" spans="1:19" s="30" customFormat="1" ht="16.5" customHeight="1">
      <c r="A47" s="295" t="s">
        <v>294</v>
      </c>
      <c r="B47" s="159">
        <v>2006</v>
      </c>
      <c r="C47" s="34" t="s">
        <v>10</v>
      </c>
      <c r="D47" s="35">
        <f>SUM(F47,R47)</f>
        <v>0</v>
      </c>
      <c r="E47" s="35">
        <f>SUM(G47,S47)</f>
        <v>0</v>
      </c>
      <c r="F47" s="35">
        <f>SUM(H47,J47,L47,N47,P47)</f>
        <v>0</v>
      </c>
      <c r="G47" s="35">
        <f>SUM(I47,K47,M47,O47,Q47)</f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52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</row>
    <row r="48" spans="1:19" s="30" customFormat="1" ht="16.5" customHeight="1">
      <c r="A48" s="53"/>
      <c r="B48" s="34"/>
      <c r="C48" s="34" t="s">
        <v>52</v>
      </c>
      <c r="D48" s="35">
        <f>SUM(F48,R48)</f>
        <v>0</v>
      </c>
      <c r="E48" s="35">
        <f>SUM(G48,S48)</f>
        <v>0</v>
      </c>
      <c r="F48" s="35">
        <f>SUM(H48,J48,L48,N48,P48)</f>
        <v>0</v>
      </c>
      <c r="G48" s="35">
        <f>SUM(I48,K48,M48,O48,Q48)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52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1:19" s="30" customFormat="1" ht="7.5" customHeight="1">
      <c r="A49" s="5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2"/>
      <c r="O49" s="35"/>
      <c r="P49" s="35"/>
      <c r="Q49" s="35"/>
      <c r="R49" s="35"/>
      <c r="S49" s="35"/>
    </row>
    <row r="50" spans="1:19" s="30" customFormat="1" ht="16.5" customHeight="1">
      <c r="A50" s="20"/>
      <c r="B50" s="17"/>
      <c r="C50" s="34" t="s">
        <v>9</v>
      </c>
      <c r="D50" s="35">
        <f>SUM(D51:D52)</f>
        <v>0</v>
      </c>
      <c r="E50" s="35">
        <f aca="true" t="shared" si="15" ref="E50:S50">SUM(E51:E52)</f>
        <v>0</v>
      </c>
      <c r="F50" s="35">
        <f t="shared" si="15"/>
        <v>0</v>
      </c>
      <c r="G50" s="35">
        <f t="shared" si="15"/>
        <v>0</v>
      </c>
      <c r="H50" s="35">
        <f t="shared" si="15"/>
        <v>0</v>
      </c>
      <c r="I50" s="35">
        <f t="shared" si="15"/>
        <v>0</v>
      </c>
      <c r="J50" s="35">
        <f t="shared" si="15"/>
        <v>0</v>
      </c>
      <c r="K50" s="35">
        <f t="shared" si="15"/>
        <v>0</v>
      </c>
      <c r="L50" s="35">
        <f t="shared" si="15"/>
        <v>0</v>
      </c>
      <c r="M50" s="35">
        <f t="shared" si="15"/>
        <v>0</v>
      </c>
      <c r="N50" s="35">
        <f t="shared" si="15"/>
        <v>0</v>
      </c>
      <c r="O50" s="35">
        <f t="shared" si="15"/>
        <v>0</v>
      </c>
      <c r="P50" s="35">
        <f t="shared" si="15"/>
        <v>0</v>
      </c>
      <c r="Q50" s="35">
        <f t="shared" si="15"/>
        <v>0</v>
      </c>
      <c r="R50" s="35">
        <f t="shared" si="15"/>
        <v>0</v>
      </c>
      <c r="S50" s="35">
        <f t="shared" si="15"/>
        <v>0</v>
      </c>
    </row>
    <row r="51" spans="1:19" s="30" customFormat="1" ht="16.5" customHeight="1">
      <c r="A51" s="295" t="s">
        <v>301</v>
      </c>
      <c r="B51" s="159">
        <v>2007</v>
      </c>
      <c r="C51" s="34" t="s">
        <v>10</v>
      </c>
      <c r="D51" s="35">
        <f>SUM(F51,R51)</f>
        <v>0</v>
      </c>
      <c r="E51" s="35">
        <f>SUM(G51,S51)</f>
        <v>0</v>
      </c>
      <c r="F51" s="35">
        <f>SUM(H51,J51,L51,N51,P51)</f>
        <v>0</v>
      </c>
      <c r="G51" s="35">
        <f>SUM(I51,K51,M51,O51,Q51)</f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52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</row>
    <row r="52" spans="1:19" s="30" customFormat="1" ht="16.5" customHeight="1">
      <c r="A52" s="53"/>
      <c r="B52" s="34"/>
      <c r="C52" s="34" t="s">
        <v>52</v>
      </c>
      <c r="D52" s="35">
        <f>SUM(F52,R52)</f>
        <v>0</v>
      </c>
      <c r="E52" s="35">
        <f>SUM(G52,S52)</f>
        <v>0</v>
      </c>
      <c r="F52" s="35">
        <f>SUM(H52,J52,L52,N52,P52)</f>
        <v>0</v>
      </c>
      <c r="G52" s="35">
        <f>SUM(I52,K52,M52,O52,Q52)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52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s="30" customFormat="1" ht="7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16.5" customHeight="1">
      <c r="A54" s="20"/>
      <c r="B54" s="17"/>
      <c r="C54" s="34" t="s">
        <v>9</v>
      </c>
      <c r="D54" s="35">
        <f>SUM(D55:D56)</f>
        <v>0</v>
      </c>
      <c r="E54" s="35">
        <f aca="true" t="shared" si="16" ref="E54:S54">SUM(E55:E56)</f>
        <v>0</v>
      </c>
      <c r="F54" s="35">
        <f t="shared" si="16"/>
        <v>0</v>
      </c>
      <c r="G54" s="35">
        <f t="shared" si="16"/>
        <v>0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0</v>
      </c>
      <c r="L54" s="35">
        <f t="shared" si="16"/>
        <v>0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</row>
    <row r="55" spans="1:19" s="30" customFormat="1" ht="16.5" customHeight="1">
      <c r="A55" s="295" t="s">
        <v>306</v>
      </c>
      <c r="B55" s="159">
        <v>2008</v>
      </c>
      <c r="C55" s="34" t="s">
        <v>10</v>
      </c>
      <c r="D55" s="35">
        <f>SUM(F55,R55)</f>
        <v>0</v>
      </c>
      <c r="E55" s="35">
        <f>SUM(G55,S55)</f>
        <v>0</v>
      </c>
      <c r="F55" s="35">
        <f>SUM(H55,J55,L55,N55,P55)</f>
        <v>0</v>
      </c>
      <c r="G55" s="35">
        <f>SUM(I55,K55,M55,O55,Q55)</f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52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</row>
    <row r="56" spans="1:19" s="30" customFormat="1" ht="16.5" customHeight="1">
      <c r="A56" s="53"/>
      <c r="B56" s="34"/>
      <c r="C56" s="34" t="s">
        <v>11</v>
      </c>
      <c r="D56" s="35">
        <f>SUM(F56,R56)</f>
        <v>0</v>
      </c>
      <c r="E56" s="35">
        <f>SUM(G56,S56)</f>
        <v>0</v>
      </c>
      <c r="F56" s="35">
        <f>SUM(H56,J56,L56,N56,P56)</f>
        <v>0</v>
      </c>
      <c r="G56" s="35">
        <f>SUM(I56,K56,M56,O56,Q56)</f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52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s="30" customFormat="1" ht="7.5" customHeight="1">
      <c r="A57" s="5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52"/>
      <c r="O57" s="35"/>
      <c r="P57" s="35"/>
      <c r="Q57" s="35"/>
      <c r="R57" s="35"/>
      <c r="S57" s="35"/>
    </row>
    <row r="58" spans="1:19" s="30" customFormat="1" ht="16.5" customHeight="1">
      <c r="A58" s="20"/>
      <c r="B58" s="17"/>
      <c r="C58" s="34" t="s">
        <v>9</v>
      </c>
      <c r="D58" s="35">
        <f>SUM(D59:D60)</f>
        <v>0</v>
      </c>
      <c r="E58" s="35">
        <f aca="true" t="shared" si="17" ref="E58:S58">SUM(E59:E60)</f>
        <v>0</v>
      </c>
      <c r="F58" s="35">
        <f t="shared" si="17"/>
        <v>0</v>
      </c>
      <c r="G58" s="35">
        <f t="shared" si="17"/>
        <v>0</v>
      </c>
      <c r="H58" s="35">
        <f t="shared" si="17"/>
        <v>0</v>
      </c>
      <c r="I58" s="35">
        <f t="shared" si="17"/>
        <v>0</v>
      </c>
      <c r="J58" s="35">
        <f t="shared" si="17"/>
        <v>0</v>
      </c>
      <c r="K58" s="35">
        <f t="shared" si="17"/>
        <v>0</v>
      </c>
      <c r="L58" s="35">
        <f t="shared" si="17"/>
        <v>0</v>
      </c>
      <c r="M58" s="35">
        <f t="shared" si="17"/>
        <v>0</v>
      </c>
      <c r="N58" s="35">
        <f t="shared" si="17"/>
        <v>0</v>
      </c>
      <c r="O58" s="35">
        <f t="shared" si="17"/>
        <v>0</v>
      </c>
      <c r="P58" s="35">
        <f t="shared" si="17"/>
        <v>0</v>
      </c>
      <c r="Q58" s="35">
        <f t="shared" si="17"/>
        <v>0</v>
      </c>
      <c r="R58" s="35">
        <f t="shared" si="17"/>
        <v>0</v>
      </c>
      <c r="S58" s="35">
        <f t="shared" si="17"/>
        <v>0</v>
      </c>
    </row>
    <row r="59" spans="1:19" s="30" customFormat="1" ht="16.5" customHeight="1">
      <c r="A59" s="295" t="s">
        <v>313</v>
      </c>
      <c r="B59" s="159">
        <v>2009</v>
      </c>
      <c r="C59" s="34" t="s">
        <v>10</v>
      </c>
      <c r="D59" s="35">
        <f>SUM(F59,R59)</f>
        <v>0</v>
      </c>
      <c r="E59" s="35">
        <f>SUM(G59,S59)</f>
        <v>0</v>
      </c>
      <c r="F59" s="35">
        <f>SUM(H59,J59,L59,N59,P59)</f>
        <v>0</v>
      </c>
      <c r="G59" s="35">
        <f>SUM(I59,K59,M59,O59,Q59)</f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52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</row>
    <row r="60" spans="1:19" s="30" customFormat="1" ht="16.5" customHeight="1">
      <c r="A60" s="53"/>
      <c r="B60" s="34"/>
      <c r="C60" s="34" t="s">
        <v>11</v>
      </c>
      <c r="D60" s="35">
        <f>SUM(F60,R60)</f>
        <v>0</v>
      </c>
      <c r="E60" s="35">
        <f>SUM(G60,S60)</f>
        <v>0</v>
      </c>
      <c r="F60" s="35">
        <f>SUM(H60,J60,L60,N60,P60)</f>
        <v>0</v>
      </c>
      <c r="G60" s="35">
        <f>SUM(I60,K60,M60,O60,Q60)</f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2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</row>
    <row r="61" spans="1:19" s="30" customFormat="1" ht="3.75" customHeight="1">
      <c r="A61" s="53"/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52"/>
      <c r="O61" s="35"/>
      <c r="P61" s="35"/>
      <c r="Q61" s="35"/>
      <c r="R61" s="35"/>
      <c r="S61" s="35"/>
    </row>
    <row r="62" spans="1:19" s="30" customFormat="1" ht="16.5" customHeight="1">
      <c r="A62" s="20"/>
      <c r="B62" s="17"/>
      <c r="C62" s="34" t="s">
        <v>9</v>
      </c>
      <c r="D62" s="35">
        <f>SUM(D63:D64)</f>
        <v>0</v>
      </c>
      <c r="E62" s="35">
        <f aca="true" t="shared" si="18" ref="E62:S62">SUM(E63:E64)</f>
        <v>0</v>
      </c>
      <c r="F62" s="35">
        <f t="shared" si="18"/>
        <v>0</v>
      </c>
      <c r="G62" s="35">
        <f t="shared" si="18"/>
        <v>0</v>
      </c>
      <c r="H62" s="35">
        <f t="shared" si="18"/>
        <v>0</v>
      </c>
      <c r="I62" s="35">
        <f t="shared" si="18"/>
        <v>0</v>
      </c>
      <c r="J62" s="35">
        <f t="shared" si="18"/>
        <v>0</v>
      </c>
      <c r="K62" s="35">
        <f t="shared" si="18"/>
        <v>0</v>
      </c>
      <c r="L62" s="35">
        <f t="shared" si="18"/>
        <v>0</v>
      </c>
      <c r="M62" s="35">
        <f t="shared" si="18"/>
        <v>0</v>
      </c>
      <c r="N62" s="35">
        <f t="shared" si="18"/>
        <v>0</v>
      </c>
      <c r="O62" s="35">
        <f t="shared" si="18"/>
        <v>0</v>
      </c>
      <c r="P62" s="35">
        <f t="shared" si="18"/>
        <v>0</v>
      </c>
      <c r="Q62" s="35">
        <f t="shared" si="18"/>
        <v>0</v>
      </c>
      <c r="R62" s="35">
        <f t="shared" si="18"/>
        <v>0</v>
      </c>
      <c r="S62" s="35">
        <f t="shared" si="18"/>
        <v>0</v>
      </c>
    </row>
    <row r="63" spans="1:19" s="30" customFormat="1" ht="16.5" customHeight="1">
      <c r="A63" s="295" t="s">
        <v>364</v>
      </c>
      <c r="B63" s="159">
        <v>2010</v>
      </c>
      <c r="C63" s="34" t="s">
        <v>10</v>
      </c>
      <c r="D63" s="35">
        <f>SUM(F63,R63)</f>
        <v>0</v>
      </c>
      <c r="E63" s="35">
        <f>SUM(G63,S63)</f>
        <v>0</v>
      </c>
      <c r="F63" s="35">
        <f>SUM(H63,J63,L63,N63,P63)</f>
        <v>0</v>
      </c>
      <c r="G63" s="35">
        <f>SUM(I63,K63,M63,O63,Q63)</f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52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</row>
    <row r="64" spans="1:19" s="30" customFormat="1" ht="16.5" customHeight="1">
      <c r="A64" s="53"/>
      <c r="B64" s="34"/>
      <c r="C64" s="34" t="s">
        <v>11</v>
      </c>
      <c r="D64" s="35">
        <f>SUM(F64,R64)</f>
        <v>0</v>
      </c>
      <c r="E64" s="35">
        <f>SUM(G64,S64)</f>
        <v>0</v>
      </c>
      <c r="F64" s="35">
        <f>SUM(H64,J64,L64,N64,P64)</f>
        <v>0</v>
      </c>
      <c r="G64" s="35">
        <f>SUM(I64,K64,M64,O64,Q64)</f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52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</row>
    <row r="65" spans="1:19" s="30" customFormat="1" ht="7.5" customHeight="1" thickBot="1">
      <c r="A65" s="33"/>
      <c r="B65" s="32"/>
      <c r="C65" s="32"/>
      <c r="D65" s="56"/>
      <c r="E65" s="57"/>
      <c r="F65" s="58"/>
      <c r="G65" s="57"/>
      <c r="H65" s="59"/>
      <c r="I65" s="57"/>
      <c r="J65" s="59"/>
      <c r="K65" s="60"/>
      <c r="L65" s="60"/>
      <c r="M65" s="60"/>
      <c r="N65" s="61"/>
      <c r="O65" s="62"/>
      <c r="P65" s="60"/>
      <c r="Q65" s="60"/>
      <c r="R65" s="60"/>
      <c r="S65" s="60"/>
    </row>
    <row r="66" spans="1:19" s="30" customFormat="1" ht="16.5">
      <c r="A66" s="24" t="s">
        <v>410</v>
      </c>
      <c r="B66" s="24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63"/>
      <c r="O66" s="19"/>
      <c r="P66" s="64"/>
      <c r="Q66" s="19"/>
      <c r="R66" s="19"/>
      <c r="S66" s="19"/>
    </row>
    <row r="67" spans="1:19" s="30" customFormat="1" ht="16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63"/>
      <c r="O67" s="19"/>
      <c r="P67" s="64"/>
      <c r="Q67" s="19"/>
      <c r="R67" s="19"/>
      <c r="S67" s="19"/>
    </row>
  </sheetData>
  <sheetProtection/>
  <mergeCells count="21">
    <mergeCell ref="R1:S1"/>
    <mergeCell ref="C5:C8"/>
    <mergeCell ref="J6:K6"/>
    <mergeCell ref="J7:K7"/>
    <mergeCell ref="D5:E6"/>
    <mergeCell ref="H6:I6"/>
    <mergeCell ref="F6:G6"/>
    <mergeCell ref="R7:S7"/>
    <mergeCell ref="L6:M6"/>
    <mergeCell ref="F7:G7"/>
    <mergeCell ref="N7:O7"/>
    <mergeCell ref="A9:B9"/>
    <mergeCell ref="A1:B1"/>
    <mergeCell ref="R5:S6"/>
    <mergeCell ref="L7:M7"/>
    <mergeCell ref="N6:O6"/>
    <mergeCell ref="P6:Q6"/>
    <mergeCell ref="H7:I7"/>
    <mergeCell ref="P7:Q7"/>
    <mergeCell ref="A5:B8"/>
    <mergeCell ref="H1:I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9">
      <selection activeCell="I47" sqref="I47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61" t="s">
        <v>463</v>
      </c>
      <c r="B1" s="461"/>
      <c r="C1" s="10"/>
      <c r="G1" s="44"/>
      <c r="M1" s="41"/>
      <c r="N1" s="45"/>
      <c r="O1" s="41"/>
      <c r="P1" s="46"/>
      <c r="Q1" s="41"/>
      <c r="R1" s="460" t="s">
        <v>464</v>
      </c>
      <c r="S1" s="460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443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6" t="s">
        <v>51</v>
      </c>
      <c r="B5" s="507"/>
      <c r="C5" s="514" t="s">
        <v>87</v>
      </c>
      <c r="D5" s="513" t="s">
        <v>78</v>
      </c>
      <c r="E5" s="514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494" t="s">
        <v>8</v>
      </c>
      <c r="S5" s="495"/>
    </row>
    <row r="6" spans="1:19" s="30" customFormat="1" ht="15.75" customHeight="1">
      <c r="A6" s="508"/>
      <c r="B6" s="509"/>
      <c r="C6" s="522"/>
      <c r="D6" s="515"/>
      <c r="E6" s="516"/>
      <c r="F6" s="515" t="s">
        <v>89</v>
      </c>
      <c r="G6" s="516"/>
      <c r="H6" s="517" t="s">
        <v>90</v>
      </c>
      <c r="I6" s="511"/>
      <c r="J6" s="510" t="s">
        <v>91</v>
      </c>
      <c r="K6" s="511"/>
      <c r="L6" s="519" t="s">
        <v>92</v>
      </c>
      <c r="M6" s="516"/>
      <c r="N6" s="500" t="s">
        <v>94</v>
      </c>
      <c r="O6" s="501"/>
      <c r="P6" s="502" t="s">
        <v>93</v>
      </c>
      <c r="Q6" s="503"/>
      <c r="R6" s="496"/>
      <c r="S6" s="497"/>
    </row>
    <row r="7" spans="1:19" s="30" customFormat="1" ht="26.25" customHeight="1">
      <c r="A7" s="508"/>
      <c r="B7" s="509"/>
      <c r="C7" s="522"/>
      <c r="D7" s="163" t="s">
        <v>79</v>
      </c>
      <c r="E7" s="51"/>
      <c r="F7" s="498" t="s">
        <v>95</v>
      </c>
      <c r="G7" s="499"/>
      <c r="H7" s="498" t="s">
        <v>96</v>
      </c>
      <c r="I7" s="499"/>
      <c r="J7" s="512" t="s">
        <v>97</v>
      </c>
      <c r="K7" s="499"/>
      <c r="L7" s="498" t="s">
        <v>98</v>
      </c>
      <c r="M7" s="499"/>
      <c r="N7" s="520" t="s">
        <v>99</v>
      </c>
      <c r="O7" s="521"/>
      <c r="P7" s="504" t="s">
        <v>100</v>
      </c>
      <c r="Q7" s="505"/>
      <c r="R7" s="498" t="s">
        <v>101</v>
      </c>
      <c r="S7" s="518"/>
    </row>
    <row r="8" spans="1:19" s="30" customFormat="1" ht="15" customHeight="1">
      <c r="A8" s="508"/>
      <c r="B8" s="509"/>
      <c r="C8" s="522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91" t="s">
        <v>107</v>
      </c>
      <c r="B9" s="492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0</v>
      </c>
      <c r="E13" s="35">
        <f aca="true" t="shared" si="1" ref="E13:S13">SUM(E14:E15)</f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 hidden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</v>
      </c>
      <c r="E16" s="35">
        <f aca="true" t="shared" si="2" ref="E16:S16">SUM(E17:E18)</f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 hidden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0</v>
      </c>
      <c r="E19" s="35">
        <f aca="true" t="shared" si="3" ref="E19:S19">SUM(E20:E21)</f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0</v>
      </c>
      <c r="E22" s="35">
        <f aca="true" t="shared" si="4" ref="E22:S22">SUM(E23:E24)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</row>
    <row r="23" spans="1:19" s="30" customFormat="1" ht="16.5" customHeight="1">
      <c r="A23" s="295" t="s">
        <v>395</v>
      </c>
      <c r="B23" s="159">
        <v>2012</v>
      </c>
      <c r="C23" s="34" t="s">
        <v>10</v>
      </c>
      <c r="D23" s="35">
        <f>SUM(F23,R23)</f>
        <v>0</v>
      </c>
      <c r="E23" s="35">
        <f>SUM(G23,S23)</f>
        <v>0</v>
      </c>
      <c r="F23" s="35">
        <f>SUM(H23,J23,L23,N23,P23)</f>
        <v>0</v>
      </c>
      <c r="G23" s="35">
        <f>SUM(I23,K23,M23,O23,Q23)</f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52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34"/>
      <c r="C24" s="34" t="s">
        <v>11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0</v>
      </c>
      <c r="E25" s="35">
        <f aca="true" t="shared" si="5" ref="E25:S25">SUM(E26:E27)</f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</row>
    <row r="26" spans="1:19" s="30" customFormat="1" ht="16.5" customHeight="1">
      <c r="A26" s="295" t="s">
        <v>399</v>
      </c>
      <c r="B26" s="159">
        <v>2013</v>
      </c>
      <c r="C26" s="34" t="s">
        <v>10</v>
      </c>
      <c r="D26" s="35">
        <f>SUM(F26,R26)</f>
        <v>0</v>
      </c>
      <c r="E26" s="35">
        <f>SUM(G26,S26)</f>
        <v>0</v>
      </c>
      <c r="F26" s="35">
        <f>SUM(H26,J26,L26,N26,P26)</f>
        <v>0</v>
      </c>
      <c r="G26" s="35">
        <f>SUM(I26,K26,M26,O26,Q26)</f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52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>SUM(F27,R27)</f>
        <v>0</v>
      </c>
      <c r="E27" s="35">
        <f>SUM(G27,S27)</f>
        <v>0</v>
      </c>
      <c r="F27" s="35">
        <f>SUM(H27,J27,L27,N27,P27)</f>
        <v>0</v>
      </c>
      <c r="G27" s="35">
        <f>SUM(I27,K27,M27,O27,Q27)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52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</v>
      </c>
      <c r="E28" s="35">
        <f aca="true" t="shared" si="6" ref="E28:S28">SUM(E29:E30)</f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</row>
    <row r="29" spans="1:19" s="30" customFormat="1" ht="16.5" customHeight="1">
      <c r="A29" s="295" t="s">
        <v>442</v>
      </c>
      <c r="B29" s="159">
        <v>2014</v>
      </c>
      <c r="C29" s="34" t="s">
        <v>10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11</v>
      </c>
      <c r="D30" s="35">
        <f>SUM(F30,R30)</f>
        <v>0</v>
      </c>
      <c r="E30" s="35">
        <f>SUM(G30,S30)</f>
        <v>0</v>
      </c>
      <c r="F30" s="35">
        <f>SUM(H30,J30,L30,N30,P30)</f>
        <v>0</v>
      </c>
      <c r="G30" s="35">
        <f>SUM(I30,K30,M30,O30,Q30)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/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0"/>
      <c r="B32" s="17"/>
      <c r="C32" s="34" t="s">
        <v>9</v>
      </c>
      <c r="D32" s="35">
        <f>SUM(D33:D34)</f>
        <v>0</v>
      </c>
      <c r="E32" s="35">
        <f aca="true" t="shared" si="8" ref="E32:S32">SUM(E33:E34)</f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</row>
    <row r="33" spans="1:19" s="30" customFormat="1" ht="16.5" customHeight="1">
      <c r="A33" s="295" t="s">
        <v>465</v>
      </c>
      <c r="B33" s="159">
        <v>2015</v>
      </c>
      <c r="C33" s="34" t="s">
        <v>10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53"/>
      <c r="B34" s="34"/>
      <c r="C34" s="34" t="s">
        <v>11</v>
      </c>
      <c r="D34" s="35">
        <f>SUM(F34,R34)</f>
        <v>0</v>
      </c>
      <c r="E34" s="35">
        <f>SUM(G34,S34)</f>
        <v>0</v>
      </c>
      <c r="F34" s="35">
        <f>SUM(H34,J34,L34,N34,P34)</f>
        <v>0</v>
      </c>
      <c r="G34" s="35">
        <f>SUM(I34,K34,M34,O34,Q34)</f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2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0" customFormat="1" ht="16.5" customHeight="1">
      <c r="A35" s="20"/>
      <c r="B35" s="17"/>
      <c r="C35" s="34"/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0"/>
      <c r="B36" s="17"/>
      <c r="C36" s="34" t="s">
        <v>9</v>
      </c>
      <c r="D36" s="35">
        <f>SUM(D37:D38)</f>
        <v>0</v>
      </c>
      <c r="E36" s="35">
        <f aca="true" t="shared" si="10" ref="E36:S36">SUM(E37:E38)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35">
        <f t="shared" si="10"/>
        <v>0</v>
      </c>
      <c r="N36" s="35">
        <f t="shared" si="10"/>
        <v>0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0</v>
      </c>
    </row>
    <row r="37" spans="1:19" s="30" customFormat="1" ht="16.5" customHeight="1">
      <c r="A37" s="295" t="s">
        <v>515</v>
      </c>
      <c r="B37" s="159">
        <v>2016</v>
      </c>
      <c r="C37" s="34" t="s">
        <v>10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16.5" customHeight="1">
      <c r="A38" s="53"/>
      <c r="B38" s="34"/>
      <c r="C38" s="34" t="s">
        <v>11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20"/>
      <c r="B39" s="17"/>
      <c r="C39" s="34"/>
      <c r="D39" s="35">
        <f>SUM(D40:D41)</f>
        <v>0</v>
      </c>
      <c r="E39" s="35">
        <f aca="true" t="shared" si="11" ref="E39:S39">SUM(E40:E41)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35">
        <f t="shared" si="11"/>
        <v>0</v>
      </c>
      <c r="M39" s="35">
        <f t="shared" si="11"/>
        <v>0</v>
      </c>
      <c r="N39" s="35">
        <f t="shared" si="11"/>
        <v>0</v>
      </c>
      <c r="O39" s="35">
        <f t="shared" si="11"/>
        <v>0</v>
      </c>
      <c r="P39" s="35">
        <f t="shared" si="11"/>
        <v>0</v>
      </c>
      <c r="Q39" s="35">
        <f t="shared" si="11"/>
        <v>0</v>
      </c>
      <c r="R39" s="35">
        <f t="shared" si="11"/>
        <v>0</v>
      </c>
      <c r="S39" s="35">
        <f t="shared" si="11"/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2" ref="E40:S40">SUM(E41:E42)</f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0</v>
      </c>
    </row>
    <row r="41" spans="1:19" s="30" customFormat="1" ht="16.5" customHeight="1">
      <c r="A41" s="295" t="s">
        <v>525</v>
      </c>
      <c r="B41" s="159">
        <v>2017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11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5" customHeight="1">
      <c r="A43" s="20"/>
      <c r="B43" s="17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0" customFormat="1" ht="16.5" customHeight="1">
      <c r="A44" s="20"/>
      <c r="B44" s="17"/>
      <c r="C44" s="34" t="s">
        <v>9</v>
      </c>
      <c r="D44" s="35">
        <f>SUM(D45:D46)</f>
        <v>0</v>
      </c>
      <c r="E44" s="35">
        <f aca="true" t="shared" si="13" ref="E44:S44">SUM(E45:E46)</f>
        <v>0</v>
      </c>
      <c r="F44" s="35">
        <f t="shared" si="13"/>
        <v>0</v>
      </c>
      <c r="G44" s="35">
        <f t="shared" si="13"/>
        <v>0</v>
      </c>
      <c r="H44" s="35">
        <f t="shared" si="13"/>
        <v>0</v>
      </c>
      <c r="I44" s="35">
        <f t="shared" si="13"/>
        <v>0</v>
      </c>
      <c r="J44" s="35">
        <f t="shared" si="13"/>
        <v>0</v>
      </c>
      <c r="K44" s="35">
        <f t="shared" si="13"/>
        <v>0</v>
      </c>
      <c r="L44" s="35">
        <f t="shared" si="13"/>
        <v>0</v>
      </c>
      <c r="M44" s="35">
        <f t="shared" si="13"/>
        <v>0</v>
      </c>
      <c r="N44" s="35">
        <f t="shared" si="13"/>
        <v>0</v>
      </c>
      <c r="O44" s="35">
        <f t="shared" si="13"/>
        <v>0</v>
      </c>
      <c r="P44" s="35">
        <f t="shared" si="13"/>
        <v>0</v>
      </c>
      <c r="Q44" s="35">
        <f t="shared" si="13"/>
        <v>0</v>
      </c>
      <c r="R44" s="35">
        <f t="shared" si="13"/>
        <v>0</v>
      </c>
      <c r="S44" s="35">
        <f t="shared" si="13"/>
        <v>0</v>
      </c>
    </row>
    <row r="45" spans="1:19" s="30" customFormat="1" ht="16.5" customHeight="1">
      <c r="A45" s="295" t="s">
        <v>530</v>
      </c>
      <c r="B45" s="159">
        <v>2018</v>
      </c>
      <c r="C45" s="34" t="s">
        <v>10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16.5" customHeight="1">
      <c r="A46" s="53"/>
      <c r="B46" s="34"/>
      <c r="C46" s="34" t="s">
        <v>11</v>
      </c>
      <c r="D46" s="35">
        <f>SUM(F46,R46)</f>
        <v>0</v>
      </c>
      <c r="E46" s="35">
        <f>SUM(G46,S46)</f>
        <v>0</v>
      </c>
      <c r="F46" s="35">
        <f>SUM(H46,J46,L46,N46,P46)</f>
        <v>0</v>
      </c>
      <c r="G46" s="35">
        <f>SUM(I46,K46,M46,O46,Q46)</f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52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</row>
    <row r="47" spans="1:19" s="30" customFormat="1" ht="9.75" customHeight="1">
      <c r="A47" s="53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52"/>
      <c r="O47" s="35"/>
      <c r="P47" s="35"/>
      <c r="Q47" s="35"/>
      <c r="R47" s="35"/>
      <c r="S47" s="35"/>
    </row>
    <row r="48" spans="1:19" s="30" customFormat="1" ht="16.5" customHeight="1">
      <c r="A48" s="20"/>
      <c r="B48" s="17"/>
      <c r="C48" s="34" t="s">
        <v>9</v>
      </c>
      <c r="D48" s="35">
        <f>SUM(D49:D50)</f>
        <v>0</v>
      </c>
      <c r="E48" s="35">
        <f aca="true" t="shared" si="14" ref="E48:S48">SUM(E49:E50)</f>
        <v>0</v>
      </c>
      <c r="F48" s="35">
        <f t="shared" si="14"/>
        <v>0</v>
      </c>
      <c r="G48" s="35">
        <f t="shared" si="14"/>
        <v>0</v>
      </c>
      <c r="H48" s="35">
        <f t="shared" si="14"/>
        <v>0</v>
      </c>
      <c r="I48" s="35">
        <f t="shared" si="14"/>
        <v>0</v>
      </c>
      <c r="J48" s="35">
        <f t="shared" si="14"/>
        <v>0</v>
      </c>
      <c r="K48" s="35">
        <f t="shared" si="14"/>
        <v>0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0</v>
      </c>
      <c r="P48" s="35">
        <f t="shared" si="14"/>
        <v>0</v>
      </c>
      <c r="Q48" s="35">
        <f t="shared" si="14"/>
        <v>0</v>
      </c>
      <c r="R48" s="35">
        <f t="shared" si="14"/>
        <v>0</v>
      </c>
      <c r="S48" s="35">
        <f t="shared" si="14"/>
        <v>0</v>
      </c>
    </row>
    <row r="49" spans="1:19" s="30" customFormat="1" ht="16.5" customHeight="1">
      <c r="A49" s="295" t="s">
        <v>534</v>
      </c>
      <c r="B49" s="159">
        <v>2019</v>
      </c>
      <c r="C49" s="34" t="s">
        <v>10</v>
      </c>
      <c r="D49" s="35">
        <f>SUM(F49,R49)</f>
        <v>0</v>
      </c>
      <c r="E49" s="35">
        <f>SUM(G49,S49)</f>
        <v>0</v>
      </c>
      <c r="F49" s="35">
        <f>SUM(H49,J49,L49,N49,P49)</f>
        <v>0</v>
      </c>
      <c r="G49" s="35">
        <f>SUM(I49,K49,M49,O49,Q49)</f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52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</row>
    <row r="50" spans="1:19" s="30" customFormat="1" ht="16.5" customHeight="1">
      <c r="A50" s="53"/>
      <c r="B50" s="34"/>
      <c r="C50" s="34" t="s">
        <v>11</v>
      </c>
      <c r="D50" s="35">
        <f>SUM(F50,R50)</f>
        <v>0</v>
      </c>
      <c r="E50" s="35">
        <f>SUM(G50,S50)</f>
        <v>0</v>
      </c>
      <c r="F50" s="35">
        <f>SUM(H50,J50,L50,N50,P50)</f>
        <v>0</v>
      </c>
      <c r="G50" s="35">
        <f>SUM(I50,K50,M50,O50,Q50)</f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52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</row>
    <row r="51" spans="1:19" s="30" customFormat="1" ht="16.5" customHeight="1">
      <c r="A51" s="53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52"/>
      <c r="O51" s="35"/>
      <c r="P51" s="35"/>
      <c r="Q51" s="35"/>
      <c r="R51" s="35"/>
      <c r="S51" s="35"/>
    </row>
    <row r="52" spans="1:19" s="30" customFormat="1" ht="16.5" customHeight="1">
      <c r="A52" s="53"/>
      <c r="B52" s="34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52"/>
      <c r="O52" s="35"/>
      <c r="P52" s="35"/>
      <c r="Q52" s="35"/>
      <c r="R52" s="35"/>
      <c r="S52" s="35"/>
    </row>
    <row r="53" spans="1:19" s="30" customFormat="1" ht="16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5.25" customHeight="1" thickBot="1">
      <c r="A54" s="33"/>
      <c r="B54" s="32"/>
      <c r="C54" s="32"/>
      <c r="D54" s="56"/>
      <c r="E54" s="57"/>
      <c r="F54" s="58"/>
      <c r="G54" s="57"/>
      <c r="H54" s="59"/>
      <c r="I54" s="57"/>
      <c r="J54" s="59"/>
      <c r="K54" s="60"/>
      <c r="L54" s="60"/>
      <c r="M54" s="60"/>
      <c r="N54" s="61"/>
      <c r="O54" s="62"/>
      <c r="P54" s="60"/>
      <c r="Q54" s="60"/>
      <c r="R54" s="60"/>
      <c r="S54" s="60"/>
    </row>
    <row r="55" spans="1:19" s="30" customFormat="1" ht="16.5">
      <c r="A55" s="24" t="s">
        <v>410</v>
      </c>
      <c r="B55" s="2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63"/>
      <c r="O55" s="19"/>
      <c r="P55" s="64"/>
      <c r="Q55" s="19"/>
      <c r="R55" s="19"/>
      <c r="S55" s="19"/>
    </row>
    <row r="56" spans="1:19" s="30" customFormat="1" ht="16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3"/>
      <c r="O56" s="19"/>
      <c r="P56" s="64"/>
      <c r="Q56" s="19"/>
      <c r="R56" s="19"/>
      <c r="S56" s="19"/>
    </row>
  </sheetData>
  <sheetProtection/>
  <mergeCells count="20"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tabSelected="1" zoomScale="120" zoomScaleNormal="120" zoomScalePageLayoutView="0" workbookViewId="0" topLeftCell="A23">
      <selection activeCell="P36" sqref="P36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27" t="s">
        <v>448</v>
      </c>
      <c r="B1" s="527"/>
      <c r="E1" s="5"/>
      <c r="F1" s="5"/>
      <c r="K1" s="5"/>
      <c r="L1" s="5"/>
      <c r="M1" s="5"/>
      <c r="N1" s="5"/>
      <c r="O1" s="533" t="s">
        <v>449</v>
      </c>
      <c r="P1" s="533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31" t="s">
        <v>12</v>
      </c>
      <c r="B6" s="532"/>
      <c r="C6" s="535" t="s">
        <v>13</v>
      </c>
      <c r="D6" s="524"/>
      <c r="E6" s="523" t="s">
        <v>14</v>
      </c>
      <c r="F6" s="524"/>
      <c r="G6" s="523" t="s">
        <v>15</v>
      </c>
      <c r="H6" s="524"/>
      <c r="I6" s="535" t="s">
        <v>16</v>
      </c>
      <c r="J6" s="524"/>
      <c r="K6" s="523" t="s">
        <v>17</v>
      </c>
      <c r="L6" s="524"/>
      <c r="M6" s="523" t="s">
        <v>18</v>
      </c>
      <c r="N6" s="524"/>
      <c r="O6" s="523" t="s">
        <v>125</v>
      </c>
      <c r="P6" s="535"/>
    </row>
    <row r="7" spans="1:16" s="6" customFormat="1" ht="20.25" customHeight="1">
      <c r="A7" s="531"/>
      <c r="B7" s="532"/>
      <c r="C7" s="530" t="s">
        <v>62</v>
      </c>
      <c r="D7" s="526"/>
      <c r="E7" s="525" t="s">
        <v>116</v>
      </c>
      <c r="F7" s="526"/>
      <c r="G7" s="525" t="s">
        <v>117</v>
      </c>
      <c r="H7" s="526"/>
      <c r="I7" s="530" t="s">
        <v>118</v>
      </c>
      <c r="J7" s="526"/>
      <c r="K7" s="525" t="s">
        <v>119</v>
      </c>
      <c r="L7" s="526"/>
      <c r="M7" s="525" t="s">
        <v>120</v>
      </c>
      <c r="N7" s="526"/>
      <c r="O7" s="525" t="s">
        <v>126</v>
      </c>
      <c r="P7" s="534"/>
    </row>
    <row r="8" spans="1:16" s="6" customFormat="1" ht="20.25" customHeight="1">
      <c r="A8" s="531"/>
      <c r="B8" s="532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28" t="s">
        <v>112</v>
      </c>
      <c r="B9" s="529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 hidden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36" t="s">
        <v>12</v>
      </c>
      <c r="B18" s="537"/>
      <c r="C18" s="535" t="s">
        <v>13</v>
      </c>
      <c r="D18" s="524"/>
      <c r="E18" s="523" t="s">
        <v>14</v>
      </c>
      <c r="F18" s="524"/>
      <c r="G18" s="523" t="s">
        <v>125</v>
      </c>
      <c r="H18" s="524"/>
      <c r="I18" s="535" t="s">
        <v>16</v>
      </c>
      <c r="J18" s="524"/>
      <c r="K18" s="523" t="s">
        <v>358</v>
      </c>
      <c r="L18" s="524"/>
      <c r="M18" s="523" t="s">
        <v>360</v>
      </c>
      <c r="N18" s="524"/>
      <c r="O18" s="523" t="s">
        <v>467</v>
      </c>
      <c r="P18" s="535"/>
    </row>
    <row r="19" spans="1:16" s="6" customFormat="1" ht="20.25" customHeight="1">
      <c r="A19" s="531"/>
      <c r="B19" s="532"/>
      <c r="C19" s="530" t="s">
        <v>62</v>
      </c>
      <c r="D19" s="526"/>
      <c r="E19" s="525" t="s">
        <v>116</v>
      </c>
      <c r="F19" s="526"/>
      <c r="G19" s="525" t="s">
        <v>357</v>
      </c>
      <c r="H19" s="526"/>
      <c r="I19" s="530" t="s">
        <v>356</v>
      </c>
      <c r="J19" s="526"/>
      <c r="K19" s="525" t="s">
        <v>359</v>
      </c>
      <c r="L19" s="526"/>
      <c r="M19" s="525" t="s">
        <v>362</v>
      </c>
      <c r="N19" s="526"/>
      <c r="O19" s="525" t="s">
        <v>468</v>
      </c>
      <c r="P19" s="534"/>
    </row>
    <row r="20" spans="1:16" s="6" customFormat="1" ht="20.25" customHeight="1">
      <c r="A20" s="531"/>
      <c r="B20" s="532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38" t="s">
        <v>112</v>
      </c>
      <c r="B21" s="539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9" customFormat="1" ht="21" customHeight="1">
      <c r="A23" s="75" t="s">
        <v>365</v>
      </c>
      <c r="B23" s="317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7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7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7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445</v>
      </c>
      <c r="B27" s="317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89">
        <v>0.1</v>
      </c>
      <c r="P27" s="389">
        <v>0.1</v>
      </c>
    </row>
    <row r="28" spans="1:16" s="6" customFormat="1" ht="20.25" customHeight="1">
      <c r="A28" s="536" t="s">
        <v>477</v>
      </c>
      <c r="B28" s="537"/>
      <c r="C28" s="535" t="s">
        <v>13</v>
      </c>
      <c r="D28" s="524"/>
      <c r="E28" s="523" t="s">
        <v>481</v>
      </c>
      <c r="F28" s="524"/>
      <c r="G28" s="535" t="s">
        <v>479</v>
      </c>
      <c r="H28" s="524"/>
      <c r="I28" s="535" t="s">
        <v>478</v>
      </c>
      <c r="J28" s="524"/>
      <c r="K28" s="523" t="s">
        <v>358</v>
      </c>
      <c r="L28" s="524"/>
      <c r="M28" s="523" t="s">
        <v>482</v>
      </c>
      <c r="N28" s="524"/>
      <c r="O28" s="523" t="s">
        <v>467</v>
      </c>
      <c r="P28" s="535"/>
    </row>
    <row r="29" spans="1:16" s="6" customFormat="1" ht="20.25" customHeight="1">
      <c r="A29" s="531"/>
      <c r="B29" s="532"/>
      <c r="C29" s="530" t="s">
        <v>62</v>
      </c>
      <c r="D29" s="526"/>
      <c r="E29" s="525" t="s">
        <v>116</v>
      </c>
      <c r="F29" s="526"/>
      <c r="G29" s="530" t="s">
        <v>480</v>
      </c>
      <c r="H29" s="526"/>
      <c r="I29" s="530" t="s">
        <v>356</v>
      </c>
      <c r="J29" s="526"/>
      <c r="K29" s="525" t="s">
        <v>359</v>
      </c>
      <c r="L29" s="526"/>
      <c r="M29" s="525" t="s">
        <v>483</v>
      </c>
      <c r="N29" s="526"/>
      <c r="O29" s="525" t="s">
        <v>468</v>
      </c>
      <c r="P29" s="534"/>
    </row>
    <row r="30" spans="1:16" s="6" customFormat="1" ht="20.25" customHeight="1">
      <c r="A30" s="531"/>
      <c r="B30" s="532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38" t="s">
        <v>112</v>
      </c>
      <c r="B31" s="539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21.75" customHeight="1">
      <c r="A32" s="402" t="s">
        <v>466</v>
      </c>
      <c r="B32" s="403">
        <v>2015</v>
      </c>
      <c r="C32" s="404">
        <f aca="true" t="shared" si="4" ref="C32:D34">SUM(E32,G32,I32,K32,M32,O32)</f>
        <v>35.7</v>
      </c>
      <c r="D32" s="404">
        <f t="shared" si="4"/>
        <v>38.599999999999994</v>
      </c>
      <c r="E32" s="405">
        <v>0</v>
      </c>
      <c r="F32" s="405">
        <v>0</v>
      </c>
      <c r="G32" s="405">
        <v>12.2</v>
      </c>
      <c r="H32" s="405">
        <v>14.3</v>
      </c>
      <c r="I32" s="405">
        <v>20.8</v>
      </c>
      <c r="J32" s="405">
        <v>23</v>
      </c>
      <c r="K32" s="405">
        <v>0</v>
      </c>
      <c r="L32" s="405">
        <v>0</v>
      </c>
      <c r="M32" s="405">
        <v>2.7</v>
      </c>
      <c r="N32" s="405">
        <v>1.3</v>
      </c>
      <c r="O32" s="405">
        <v>0</v>
      </c>
      <c r="P32" s="405">
        <v>0</v>
      </c>
    </row>
    <row r="33" spans="1:16" s="6" customFormat="1" ht="21.75" customHeight="1">
      <c r="A33" s="75" t="s">
        <v>516</v>
      </c>
      <c r="B33" s="317">
        <v>2016</v>
      </c>
      <c r="C33" s="71">
        <f t="shared" si="4"/>
        <v>51.25</v>
      </c>
      <c r="D33" s="71">
        <f t="shared" si="4"/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21.75" customHeight="1">
      <c r="A34" s="75" t="s">
        <v>526</v>
      </c>
      <c r="B34" s="317">
        <v>2017</v>
      </c>
      <c r="C34" s="71">
        <f t="shared" si="4"/>
        <v>22.07</v>
      </c>
      <c r="D34" s="71">
        <f t="shared" si="4"/>
        <v>26.834</v>
      </c>
      <c r="E34" s="204">
        <v>0</v>
      </c>
      <c r="F34" s="204">
        <v>0</v>
      </c>
      <c r="G34" s="204">
        <v>12.2</v>
      </c>
      <c r="H34" s="204">
        <v>15.2</v>
      </c>
      <c r="I34" s="204">
        <v>9.87</v>
      </c>
      <c r="J34" s="204">
        <v>11.634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</row>
    <row r="35" spans="1:16" s="6" customFormat="1" ht="21.75" customHeight="1">
      <c r="A35" s="75" t="s">
        <v>532</v>
      </c>
      <c r="B35" s="317">
        <v>2018</v>
      </c>
      <c r="C35" s="71">
        <f>SUM(E35,G35,I35,K35,M35,O35)</f>
        <v>26.27</v>
      </c>
      <c r="D35" s="71">
        <f>SUM(F35,H35,J35,L35,N35,P35)</f>
        <v>28.092</v>
      </c>
      <c r="E35" s="204">
        <v>0</v>
      </c>
      <c r="F35" s="204">
        <v>0</v>
      </c>
      <c r="G35" s="204">
        <v>17.66</v>
      </c>
      <c r="H35" s="204">
        <v>17.762</v>
      </c>
      <c r="I35" s="204">
        <v>8.61</v>
      </c>
      <c r="J35" s="204">
        <v>10.33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</row>
    <row r="36" spans="1:16" s="6" customFormat="1" ht="21.75" customHeight="1">
      <c r="A36" s="75" t="s">
        <v>535</v>
      </c>
      <c r="B36" s="317">
        <v>2019</v>
      </c>
      <c r="C36" s="71">
        <f>SUM(E36,G36,I36,K36,M36,O36)</f>
        <v>72.84</v>
      </c>
      <c r="D36" s="71">
        <f>SUM(F36,H36,J36,L36,N36,P36)</f>
        <v>77.598</v>
      </c>
      <c r="E36" s="204">
        <v>0</v>
      </c>
      <c r="F36" s="204">
        <v>0</v>
      </c>
      <c r="G36" s="204">
        <v>14.92</v>
      </c>
      <c r="H36" s="204">
        <v>14.696</v>
      </c>
      <c r="I36" s="204">
        <v>15.12</v>
      </c>
      <c r="J36" s="204">
        <v>18.144</v>
      </c>
      <c r="K36" s="204">
        <v>0</v>
      </c>
      <c r="L36" s="204">
        <v>0</v>
      </c>
      <c r="M36" s="204">
        <v>42.8</v>
      </c>
      <c r="N36" s="204">
        <v>44.758</v>
      </c>
      <c r="O36" s="204">
        <v>0</v>
      </c>
      <c r="P36" s="204">
        <v>0</v>
      </c>
    </row>
    <row r="37" spans="1:16" s="6" customFormat="1" ht="13.5" customHeight="1">
      <c r="A37" s="75"/>
      <c r="B37" s="317"/>
      <c r="C37" s="71"/>
      <c r="D37" s="7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</row>
    <row r="38" spans="1:16" s="6" customFormat="1" ht="15" customHeight="1" thickBot="1">
      <c r="A38" s="181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</row>
    <row r="39" spans="1:2" ht="21.75" customHeight="1">
      <c r="A39" s="24" t="s">
        <v>411</v>
      </c>
      <c r="B39" s="24"/>
    </row>
    <row r="40" ht="19.5" customHeight="1">
      <c r="A40" s="365" t="s">
        <v>401</v>
      </c>
    </row>
  </sheetData>
  <sheetProtection/>
  <mergeCells count="50"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9"/>
  <sheetViews>
    <sheetView zoomScale="120" zoomScaleNormal="120" zoomScalePageLayoutView="0" workbookViewId="0" topLeftCell="A20">
      <selection activeCell="O40" sqref="O40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9.12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27" t="s">
        <v>491</v>
      </c>
      <c r="B1" s="527"/>
      <c r="C1" s="4"/>
      <c r="D1" s="4"/>
      <c r="E1" s="5"/>
      <c r="F1" s="5"/>
      <c r="K1" s="5"/>
      <c r="L1" s="5"/>
      <c r="M1" s="5"/>
      <c r="N1" s="5"/>
      <c r="O1" s="533" t="s">
        <v>492</v>
      </c>
      <c r="P1" s="533"/>
    </row>
    <row r="2" spans="1:16" s="6" customFormat="1" ht="19.5" customHeight="1">
      <c r="A2" s="65"/>
      <c r="B2" s="195" t="s">
        <v>506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36" t="s">
        <v>12</v>
      </c>
      <c r="B6" s="537"/>
      <c r="C6" s="535" t="s">
        <v>19</v>
      </c>
      <c r="D6" s="524"/>
      <c r="E6" s="523" t="s">
        <v>20</v>
      </c>
      <c r="F6" s="524"/>
      <c r="G6" s="523" t="s">
        <v>53</v>
      </c>
      <c r="H6" s="524"/>
      <c r="I6" s="535" t="s">
        <v>54</v>
      </c>
      <c r="J6" s="524"/>
      <c r="K6" s="523" t="s">
        <v>21</v>
      </c>
      <c r="L6" s="524"/>
      <c r="M6" s="523" t="s">
        <v>22</v>
      </c>
      <c r="N6" s="524"/>
      <c r="O6" s="523" t="s">
        <v>55</v>
      </c>
      <c r="P6" s="535"/>
    </row>
    <row r="7" spans="1:16" s="6" customFormat="1" ht="20.25" customHeight="1">
      <c r="A7" s="531"/>
      <c r="B7" s="532"/>
      <c r="C7" s="525" t="s">
        <v>132</v>
      </c>
      <c r="D7" s="526"/>
      <c r="E7" s="525" t="s">
        <v>133</v>
      </c>
      <c r="F7" s="526"/>
      <c r="G7" s="540"/>
      <c r="H7" s="526"/>
      <c r="I7" s="530" t="s">
        <v>134</v>
      </c>
      <c r="J7" s="526"/>
      <c r="K7" s="525" t="s">
        <v>135</v>
      </c>
      <c r="L7" s="526"/>
      <c r="M7" s="540"/>
      <c r="N7" s="526"/>
      <c r="O7" s="540"/>
      <c r="P7" s="534"/>
    </row>
    <row r="8" spans="1:16" s="6" customFormat="1" ht="20.25" customHeight="1">
      <c r="A8" s="531"/>
      <c r="B8" s="532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28" t="s">
        <v>131</v>
      </c>
      <c r="B9" s="541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 hidden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5.5" customHeight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5.5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5.5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5.5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5.5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5.5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36" t="s">
        <v>484</v>
      </c>
      <c r="B18" s="537"/>
      <c r="C18" s="535" t="s">
        <v>19</v>
      </c>
      <c r="D18" s="524"/>
      <c r="E18" s="523" t="s">
        <v>20</v>
      </c>
      <c r="F18" s="524"/>
      <c r="G18" s="523" t="s">
        <v>53</v>
      </c>
      <c r="H18" s="524"/>
      <c r="I18" s="535" t="s">
        <v>328</v>
      </c>
      <c r="J18" s="524"/>
      <c r="K18" s="523" t="s">
        <v>21</v>
      </c>
      <c r="L18" s="524"/>
      <c r="M18" s="523" t="s">
        <v>329</v>
      </c>
      <c r="N18" s="524"/>
      <c r="O18" s="523" t="s">
        <v>330</v>
      </c>
      <c r="P18" s="535"/>
    </row>
    <row r="19" spans="1:16" s="6" customFormat="1" ht="20.25" customHeight="1">
      <c r="A19" s="531"/>
      <c r="B19" s="532"/>
      <c r="C19" s="525" t="s">
        <v>132</v>
      </c>
      <c r="D19" s="526"/>
      <c r="E19" s="525" t="s">
        <v>128</v>
      </c>
      <c r="F19" s="526"/>
      <c r="G19" s="540"/>
      <c r="H19" s="526"/>
      <c r="I19" s="530"/>
      <c r="J19" s="526"/>
      <c r="K19" s="525" t="s">
        <v>135</v>
      </c>
      <c r="L19" s="526"/>
      <c r="M19" s="540"/>
      <c r="N19" s="526"/>
      <c r="O19" s="540"/>
      <c r="P19" s="534"/>
    </row>
    <row r="20" spans="1:16" s="6" customFormat="1" ht="20.25" customHeight="1">
      <c r="A20" s="531"/>
      <c r="B20" s="532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28" t="s">
        <v>131</v>
      </c>
      <c r="B21" s="541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5.5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5.5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5.5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5.5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5.5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5.5" customHeight="1" thickBot="1">
      <c r="A27" s="75" t="s">
        <v>444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88">
        <v>46.02</v>
      </c>
      <c r="P27" s="388">
        <v>172.17</v>
      </c>
    </row>
    <row r="28" spans="1:16" ht="16.5">
      <c r="A28" s="536" t="s">
        <v>484</v>
      </c>
      <c r="B28" s="537"/>
      <c r="C28" s="535" t="s">
        <v>19</v>
      </c>
      <c r="D28" s="524"/>
      <c r="E28" s="523" t="s">
        <v>20</v>
      </c>
      <c r="F28" s="524"/>
      <c r="G28" s="523" t="s">
        <v>53</v>
      </c>
      <c r="H28" s="524"/>
      <c r="I28" s="535" t="s">
        <v>328</v>
      </c>
      <c r="J28" s="524"/>
      <c r="K28" s="523" t="s">
        <v>488</v>
      </c>
      <c r="L28" s="524"/>
      <c r="M28" s="523" t="s">
        <v>329</v>
      </c>
      <c r="N28" s="524"/>
      <c r="O28" s="523" t="s">
        <v>330</v>
      </c>
      <c r="P28" s="535"/>
    </row>
    <row r="29" spans="1:16" ht="16.5">
      <c r="A29" s="531"/>
      <c r="B29" s="532"/>
      <c r="C29" s="525" t="s">
        <v>132</v>
      </c>
      <c r="D29" s="526"/>
      <c r="E29" s="525" t="s">
        <v>128</v>
      </c>
      <c r="F29" s="526"/>
      <c r="G29" s="540" t="s">
        <v>486</v>
      </c>
      <c r="H29" s="526"/>
      <c r="I29" s="530" t="s">
        <v>487</v>
      </c>
      <c r="J29" s="526"/>
      <c r="K29" s="525" t="s">
        <v>489</v>
      </c>
      <c r="L29" s="526"/>
      <c r="M29" s="540" t="s">
        <v>490</v>
      </c>
      <c r="N29" s="526"/>
      <c r="O29" s="540"/>
      <c r="P29" s="534"/>
    </row>
    <row r="30" spans="1:16" ht="16.5">
      <c r="A30" s="531"/>
      <c r="B30" s="532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7.25" thickBot="1">
      <c r="A31" s="528" t="s">
        <v>131</v>
      </c>
      <c r="B31" s="541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16.5">
      <c r="A32" s="75" t="s">
        <v>485</v>
      </c>
      <c r="B32" s="159">
        <v>2015</v>
      </c>
      <c r="C32" s="72">
        <f aca="true" t="shared" si="4" ref="C32:D34">SUM(E32,G32,I32,K32,M32,O32)</f>
        <v>117.3</v>
      </c>
      <c r="D32" s="72">
        <f t="shared" si="4"/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88">
        <v>15.22</v>
      </c>
      <c r="P32" s="388">
        <v>61.22</v>
      </c>
    </row>
    <row r="33" spans="1:16" ht="16.5">
      <c r="A33" s="75" t="s">
        <v>516</v>
      </c>
      <c r="B33" s="159">
        <v>2016</v>
      </c>
      <c r="C33" s="72">
        <f t="shared" si="4"/>
        <v>128.39999999999998</v>
      </c>
      <c r="D33" s="72">
        <f t="shared" si="4"/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88">
        <v>16.92</v>
      </c>
      <c r="P33" s="388">
        <v>16.832</v>
      </c>
    </row>
    <row r="34" spans="1:16" ht="16.5">
      <c r="A34" s="75" t="s">
        <v>526</v>
      </c>
      <c r="B34" s="159">
        <v>2017</v>
      </c>
      <c r="C34" s="72">
        <f>SUM(E34,G34,I34,K34,M34,O34)</f>
        <v>105.19</v>
      </c>
      <c r="D34" s="72">
        <f t="shared" si="4"/>
        <v>85.42699999999999</v>
      </c>
      <c r="E34" s="72">
        <v>49.66</v>
      </c>
      <c r="F34" s="72">
        <v>29.796</v>
      </c>
      <c r="G34" s="72">
        <v>0</v>
      </c>
      <c r="H34" s="72">
        <v>0</v>
      </c>
      <c r="I34" s="204">
        <v>0.4</v>
      </c>
      <c r="J34" s="204">
        <v>1.18</v>
      </c>
      <c r="K34" s="72">
        <v>25.8</v>
      </c>
      <c r="L34" s="72">
        <v>25.8</v>
      </c>
      <c r="M34" s="72">
        <v>8.41</v>
      </c>
      <c r="N34" s="72">
        <v>9.251</v>
      </c>
      <c r="O34" s="388">
        <v>20.92</v>
      </c>
      <c r="P34" s="388">
        <v>19.4</v>
      </c>
    </row>
    <row r="35" spans="1:16" ht="16.5">
      <c r="A35" s="75" t="s">
        <v>532</v>
      </c>
      <c r="B35" s="159">
        <v>2018</v>
      </c>
      <c r="C35" s="72">
        <f>SUM(E35,G35,I35,K35,M35,O35)</f>
        <v>98.82000000000001</v>
      </c>
      <c r="D35" s="72">
        <f>SUM(F35,H35,J35,L35,N35,P35)</f>
        <v>226.947</v>
      </c>
      <c r="E35" s="72">
        <v>35.18</v>
      </c>
      <c r="F35" s="72">
        <v>22.867</v>
      </c>
      <c r="G35" s="72">
        <v>0</v>
      </c>
      <c r="H35" s="72">
        <v>0</v>
      </c>
      <c r="I35" s="204">
        <v>0.4</v>
      </c>
      <c r="J35" s="204">
        <v>2.2</v>
      </c>
      <c r="K35" s="72">
        <v>24.6</v>
      </c>
      <c r="L35" s="72">
        <v>24.6</v>
      </c>
      <c r="M35" s="72">
        <v>19.72</v>
      </c>
      <c r="N35" s="72">
        <v>157.76</v>
      </c>
      <c r="O35" s="388">
        <v>18.92</v>
      </c>
      <c r="P35" s="388">
        <v>19.52</v>
      </c>
    </row>
    <row r="36" spans="1:16" ht="16.5">
      <c r="A36" s="75" t="s">
        <v>535</v>
      </c>
      <c r="B36" s="159">
        <v>2019</v>
      </c>
      <c r="C36" s="72">
        <f>SUM(E36,G36,I36,K36,M36,O36)</f>
        <v>113.16999999999999</v>
      </c>
      <c r="D36" s="72">
        <f>SUM(F36,H36,J36,L36,N36,P36)</f>
        <v>183.689</v>
      </c>
      <c r="E36" s="72">
        <v>38.18</v>
      </c>
      <c r="F36" s="72">
        <v>22.867</v>
      </c>
      <c r="G36" s="72">
        <v>0</v>
      </c>
      <c r="H36" s="72">
        <v>0</v>
      </c>
      <c r="I36" s="204">
        <v>0.4</v>
      </c>
      <c r="J36" s="204">
        <v>2.2</v>
      </c>
      <c r="K36" s="72">
        <v>25.8</v>
      </c>
      <c r="L36" s="72">
        <v>25.8</v>
      </c>
      <c r="M36" s="72">
        <v>31.47</v>
      </c>
      <c r="N36" s="72">
        <v>115.692</v>
      </c>
      <c r="O36" s="388">
        <v>17.32</v>
      </c>
      <c r="P36" s="388">
        <v>17.13</v>
      </c>
    </row>
    <row r="37" ht="16.5">
      <c r="B37" s="312"/>
    </row>
    <row r="38" spans="1:16" ht="17.25" thickBot="1">
      <c r="A38" s="309"/>
      <c r="B38" s="313"/>
      <c r="C38" s="310"/>
      <c r="D38" s="31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4" ht="17.25" thickTop="1">
      <c r="A39" s="24" t="s">
        <v>410</v>
      </c>
      <c r="B39" s="24"/>
      <c r="D39" s="29"/>
    </row>
    <row r="40" spans="1:4" ht="16.5">
      <c r="A40" s="29" t="s">
        <v>50</v>
      </c>
      <c r="B40" s="29"/>
      <c r="D40" s="29"/>
    </row>
    <row r="41" spans="1:4" ht="16.5">
      <c r="A41" s="42"/>
      <c r="B41" s="42"/>
      <c r="C41" s="42"/>
      <c r="D41" s="78"/>
    </row>
    <row r="42" spans="1:4" ht="16.5">
      <c r="A42" s="42"/>
      <c r="B42" s="42"/>
      <c r="C42" s="42"/>
      <c r="D42" s="78"/>
    </row>
    <row r="43" spans="1:4" ht="16.5">
      <c r="A43" s="42"/>
      <c r="B43" s="42"/>
      <c r="C43" s="42"/>
      <c r="D43" s="78"/>
    </row>
    <row r="44" spans="1:4" ht="16.5">
      <c r="A44" s="42"/>
      <c r="B44" s="42"/>
      <c r="C44" s="42"/>
      <c r="D44" s="78"/>
    </row>
    <row r="45" spans="1:4" ht="16.5">
      <c r="A45" s="42"/>
      <c r="B45" s="42"/>
      <c r="C45" s="42"/>
      <c r="D45" s="78"/>
    </row>
    <row r="46" spans="1:4" ht="16.5">
      <c r="A46" s="42"/>
      <c r="B46" s="42"/>
      <c r="C46" s="42"/>
      <c r="D46" s="78"/>
    </row>
    <row r="47" spans="1:4" ht="16.5">
      <c r="A47" s="42"/>
      <c r="B47" s="42"/>
      <c r="C47" s="42"/>
      <c r="D47" s="78"/>
    </row>
    <row r="48" spans="1:4" ht="16.5">
      <c r="A48" s="42"/>
      <c r="B48" s="42"/>
      <c r="C48" s="42"/>
      <c r="D48" s="78"/>
    </row>
    <row r="49" spans="1:4" ht="16.5">
      <c r="A49" s="42"/>
      <c r="B49" s="42"/>
      <c r="C49" s="42"/>
      <c r="D49" s="78"/>
    </row>
    <row r="50" spans="1:4" ht="16.5">
      <c r="A50" s="42"/>
      <c r="B50" s="42"/>
      <c r="C50" s="42"/>
      <c r="D50" s="78"/>
    </row>
    <row r="51" spans="1:4" ht="16.5">
      <c r="A51" s="42"/>
      <c r="B51" s="42"/>
      <c r="C51" s="42"/>
      <c r="D51" s="78"/>
    </row>
    <row r="52" spans="1:4" ht="16.5">
      <c r="A52" s="42"/>
      <c r="B52" s="42"/>
      <c r="C52" s="42"/>
      <c r="D52" s="78"/>
    </row>
    <row r="53" spans="1:4" ht="16.5">
      <c r="A53" s="42"/>
      <c r="B53" s="42"/>
      <c r="C53" s="42"/>
      <c r="D53" s="78"/>
    </row>
    <row r="54" spans="1:4" ht="16.5">
      <c r="A54" s="42"/>
      <c r="B54" s="42"/>
      <c r="C54" s="42"/>
      <c r="D54" s="78"/>
    </row>
    <row r="55" spans="1:4" ht="16.5">
      <c r="A55" s="42"/>
      <c r="B55" s="42"/>
      <c r="C55" s="42"/>
      <c r="D55" s="78"/>
    </row>
    <row r="56" spans="1:4" ht="16.5">
      <c r="A56" s="42"/>
      <c r="B56" s="42"/>
      <c r="C56" s="42"/>
      <c r="D56" s="78"/>
    </row>
    <row r="57" spans="1:4" ht="16.5">
      <c r="A57" s="42"/>
      <c r="B57" s="42"/>
      <c r="C57" s="42"/>
      <c r="D57" s="78"/>
    </row>
    <row r="58" spans="1:4" ht="16.5">
      <c r="A58" s="42"/>
      <c r="B58" s="42"/>
      <c r="C58" s="42"/>
      <c r="D58" s="78"/>
    </row>
    <row r="59" spans="1:4" ht="16.5">
      <c r="A59" s="42"/>
      <c r="B59" s="42"/>
      <c r="C59" s="42"/>
      <c r="D59" s="78"/>
    </row>
    <row r="60" spans="1:4" ht="16.5">
      <c r="A60" s="42"/>
      <c r="B60" s="42"/>
      <c r="C60" s="42"/>
      <c r="D60" s="78"/>
    </row>
    <row r="61" spans="1:4" ht="16.5">
      <c r="A61" s="42"/>
      <c r="B61" s="42"/>
      <c r="C61" s="42"/>
      <c r="D61" s="78"/>
    </row>
    <row r="62" spans="1:4" ht="16.5">
      <c r="A62" s="42"/>
      <c r="B62" s="42"/>
      <c r="C62" s="42"/>
      <c r="D62" s="78"/>
    </row>
    <row r="63" spans="1:4" ht="16.5">
      <c r="A63" s="42"/>
      <c r="B63" s="42"/>
      <c r="C63" s="42"/>
      <c r="D63" s="78"/>
    </row>
    <row r="64" spans="1:4" ht="16.5">
      <c r="A64" s="42"/>
      <c r="B64" s="42"/>
      <c r="C64" s="42"/>
      <c r="D64" s="78"/>
    </row>
    <row r="65" spans="1:4" ht="16.5">
      <c r="A65" s="42"/>
      <c r="B65" s="42"/>
      <c r="C65" s="42"/>
      <c r="D65" s="78"/>
    </row>
    <row r="66" spans="1:4" ht="16.5">
      <c r="A66" s="42"/>
      <c r="B66" s="42"/>
      <c r="C66" s="42"/>
      <c r="D66" s="78"/>
    </row>
    <row r="67" spans="1:4" ht="16.5">
      <c r="A67" s="42"/>
      <c r="B67" s="42"/>
      <c r="C67" s="42"/>
      <c r="D67" s="78"/>
    </row>
    <row r="68" spans="1:4" ht="16.5">
      <c r="A68" s="42"/>
      <c r="B68" s="42"/>
      <c r="C68" s="42"/>
      <c r="D68" s="78"/>
    </row>
    <row r="69" spans="1:4" ht="16.5">
      <c r="A69" s="42"/>
      <c r="B69" s="42"/>
      <c r="C69" s="42"/>
      <c r="D69" s="78"/>
    </row>
    <row r="70" spans="1:4" ht="16.5">
      <c r="A70" s="42"/>
      <c r="B70" s="42"/>
      <c r="C70" s="42"/>
      <c r="D70" s="78"/>
    </row>
    <row r="71" spans="1:4" ht="16.5">
      <c r="A71" s="42"/>
      <c r="B71" s="42"/>
      <c r="C71" s="42"/>
      <c r="D71" s="78"/>
    </row>
    <row r="72" spans="1:4" ht="16.5">
      <c r="A72" s="42"/>
      <c r="B72" s="42"/>
      <c r="C72" s="42"/>
      <c r="D72" s="78"/>
    </row>
    <row r="73" spans="1:4" ht="16.5">
      <c r="A73" s="42"/>
      <c r="B73" s="42"/>
      <c r="C73" s="42"/>
      <c r="D73" s="78"/>
    </row>
    <row r="74" spans="1:4" ht="16.5">
      <c r="A74" s="42"/>
      <c r="B74" s="42"/>
      <c r="C74" s="42"/>
      <c r="D74" s="78"/>
    </row>
    <row r="75" spans="1:4" ht="16.5">
      <c r="A75" s="42"/>
      <c r="B75" s="42"/>
      <c r="C75" s="42"/>
      <c r="D75" s="78"/>
    </row>
    <row r="76" spans="1:4" ht="16.5">
      <c r="A76" s="42"/>
      <c r="B76" s="42"/>
      <c r="C76" s="42"/>
      <c r="D76" s="78"/>
    </row>
    <row r="77" spans="1:4" ht="16.5">
      <c r="A77" s="42"/>
      <c r="B77" s="42"/>
      <c r="C77" s="42"/>
      <c r="D77" s="78"/>
    </row>
    <row r="78" spans="1:4" ht="16.5">
      <c r="A78" s="42"/>
      <c r="B78" s="42"/>
      <c r="C78" s="42"/>
      <c r="D78" s="78"/>
    </row>
    <row r="79" spans="1:4" ht="16.5">
      <c r="A79" s="42"/>
      <c r="B79" s="42"/>
      <c r="C79" s="42"/>
      <c r="D79" s="78"/>
    </row>
    <row r="80" spans="1:4" ht="16.5">
      <c r="A80" s="42"/>
      <c r="B80" s="42"/>
      <c r="C80" s="42"/>
      <c r="D80" s="78"/>
    </row>
    <row r="81" spans="1:4" ht="16.5">
      <c r="A81" s="42"/>
      <c r="B81" s="42"/>
      <c r="C81" s="42"/>
      <c r="D81" s="78"/>
    </row>
    <row r="82" spans="1:4" ht="16.5">
      <c r="A82" s="42"/>
      <c r="B82" s="42"/>
      <c r="C82" s="42"/>
      <c r="D82" s="78"/>
    </row>
    <row r="83" spans="1:4" ht="16.5">
      <c r="A83" s="42"/>
      <c r="B83" s="42"/>
      <c r="C83" s="42"/>
      <c r="D83" s="78"/>
    </row>
    <row r="84" spans="1:4" ht="16.5">
      <c r="A84" s="42"/>
      <c r="B84" s="42"/>
      <c r="C84" s="42"/>
      <c r="D84" s="78"/>
    </row>
    <row r="85" spans="1:4" ht="16.5">
      <c r="A85" s="42"/>
      <c r="B85" s="42"/>
      <c r="C85" s="42"/>
      <c r="D85" s="78"/>
    </row>
    <row r="86" spans="1:4" ht="16.5">
      <c r="A86" s="42"/>
      <c r="B86" s="42"/>
      <c r="C86" s="42"/>
      <c r="D86" s="78"/>
    </row>
    <row r="87" spans="1:4" ht="16.5">
      <c r="A87" s="42"/>
      <c r="B87" s="42"/>
      <c r="C87" s="42"/>
      <c r="D87" s="78"/>
    </row>
    <row r="88" spans="1:4" ht="16.5">
      <c r="A88" s="42"/>
      <c r="B88" s="42"/>
      <c r="C88" s="42"/>
      <c r="D88" s="78"/>
    </row>
    <row r="89" spans="1:4" ht="16.5">
      <c r="A89" s="42"/>
      <c r="B89" s="42"/>
      <c r="C89" s="42"/>
      <c r="D89" s="78"/>
    </row>
    <row r="90" spans="1:4" ht="16.5">
      <c r="A90" s="42"/>
      <c r="B90" s="42"/>
      <c r="C90" s="42"/>
      <c r="D90" s="78"/>
    </row>
    <row r="91" spans="1:4" ht="16.5">
      <c r="A91" s="42"/>
      <c r="B91" s="42"/>
      <c r="C91" s="42"/>
      <c r="D91" s="78"/>
    </row>
    <row r="92" spans="1:4" ht="16.5">
      <c r="A92" s="42"/>
      <c r="B92" s="42"/>
      <c r="C92" s="42"/>
      <c r="D92" s="78"/>
    </row>
    <row r="93" spans="1:4" ht="16.5">
      <c r="A93" s="42"/>
      <c r="B93" s="42"/>
      <c r="C93" s="42"/>
      <c r="D93" s="78"/>
    </row>
    <row r="94" spans="1:4" ht="16.5">
      <c r="A94" s="42"/>
      <c r="B94" s="42"/>
      <c r="C94" s="42"/>
      <c r="D94" s="78"/>
    </row>
    <row r="95" spans="1:4" ht="16.5">
      <c r="A95" s="42"/>
      <c r="B95" s="42"/>
      <c r="C95" s="42"/>
      <c r="D95" s="78"/>
    </row>
    <row r="96" spans="1:4" ht="16.5">
      <c r="A96" s="42"/>
      <c r="B96" s="42"/>
      <c r="C96" s="42"/>
      <c r="D96" s="78"/>
    </row>
    <row r="97" spans="1:4" ht="16.5">
      <c r="A97" s="42"/>
      <c r="B97" s="42"/>
      <c r="C97" s="42"/>
      <c r="D97" s="78"/>
    </row>
    <row r="98" spans="1:4" ht="16.5">
      <c r="A98" s="42"/>
      <c r="B98" s="42"/>
      <c r="C98" s="42"/>
      <c r="D98" s="78"/>
    </row>
    <row r="99" spans="1:4" ht="16.5">
      <c r="A99" s="42"/>
      <c r="B99" s="42"/>
      <c r="C99" s="42"/>
      <c r="D99" s="78"/>
    </row>
    <row r="100" spans="1:4" ht="16.5">
      <c r="A100" s="42"/>
      <c r="B100" s="42"/>
      <c r="C100" s="42"/>
      <c r="D100" s="78"/>
    </row>
    <row r="101" spans="1:4" ht="16.5">
      <c r="A101" s="42"/>
      <c r="B101" s="42"/>
      <c r="C101" s="42"/>
      <c r="D101" s="78"/>
    </row>
    <row r="102" spans="1:4" ht="16.5">
      <c r="A102" s="42"/>
      <c r="B102" s="42"/>
      <c r="C102" s="42"/>
      <c r="D102" s="78"/>
    </row>
    <row r="103" spans="1:4" ht="16.5">
      <c r="A103" s="42"/>
      <c r="B103" s="42"/>
      <c r="C103" s="42"/>
      <c r="D103" s="78"/>
    </row>
    <row r="104" spans="1:4" ht="16.5">
      <c r="A104" s="42"/>
      <c r="B104" s="42"/>
      <c r="C104" s="42"/>
      <c r="D104" s="78"/>
    </row>
    <row r="105" spans="1:4" ht="16.5">
      <c r="A105" s="42"/>
      <c r="B105" s="42"/>
      <c r="C105" s="42"/>
      <c r="D105" s="78"/>
    </row>
    <row r="106" spans="1:4" ht="16.5">
      <c r="A106" s="42"/>
      <c r="B106" s="42"/>
      <c r="C106" s="42"/>
      <c r="D106" s="78"/>
    </row>
    <row r="107" spans="1:4" ht="16.5">
      <c r="A107" s="42"/>
      <c r="B107" s="42"/>
      <c r="C107" s="42"/>
      <c r="D107" s="78"/>
    </row>
    <row r="108" spans="1:4" ht="16.5">
      <c r="A108" s="42"/>
      <c r="B108" s="42"/>
      <c r="C108" s="42"/>
      <c r="D108" s="78"/>
    </row>
    <row r="109" spans="1:4" ht="16.5">
      <c r="A109" s="42"/>
      <c r="B109" s="42"/>
      <c r="C109" s="42"/>
      <c r="D109" s="78"/>
    </row>
    <row r="110" spans="1:4" ht="16.5">
      <c r="A110" s="42"/>
      <c r="B110" s="42"/>
      <c r="C110" s="42"/>
      <c r="D110" s="78"/>
    </row>
    <row r="111" spans="1:4" ht="16.5">
      <c r="A111" s="42"/>
      <c r="B111" s="42"/>
      <c r="C111" s="42"/>
      <c r="D111" s="78"/>
    </row>
    <row r="112" spans="1:4" ht="16.5">
      <c r="A112" s="42"/>
      <c r="B112" s="42"/>
      <c r="C112" s="42"/>
      <c r="D112" s="78"/>
    </row>
    <row r="113" spans="1:4" ht="16.5">
      <c r="A113" s="42"/>
      <c r="B113" s="42"/>
      <c r="C113" s="42"/>
      <c r="D113" s="78"/>
    </row>
    <row r="114" spans="1:4" ht="16.5">
      <c r="A114" s="42"/>
      <c r="B114" s="42"/>
      <c r="C114" s="42"/>
      <c r="D114" s="78"/>
    </row>
    <row r="115" spans="1:4" ht="16.5">
      <c r="A115" s="42"/>
      <c r="B115" s="42"/>
      <c r="C115" s="42"/>
      <c r="D115" s="78"/>
    </row>
    <row r="116" spans="1:4" ht="16.5">
      <c r="A116" s="42"/>
      <c r="B116" s="42"/>
      <c r="C116" s="42"/>
      <c r="D116" s="78"/>
    </row>
    <row r="117" spans="1:4" ht="16.5">
      <c r="A117" s="42"/>
      <c r="B117" s="42"/>
      <c r="C117" s="42"/>
      <c r="D117" s="78"/>
    </row>
    <row r="118" spans="1:4" ht="16.5">
      <c r="A118" s="42"/>
      <c r="B118" s="42"/>
      <c r="C118" s="42"/>
      <c r="D118" s="78"/>
    </row>
    <row r="119" spans="1:4" ht="16.5">
      <c r="A119" s="42"/>
      <c r="B119" s="42"/>
      <c r="C119" s="42"/>
      <c r="D119" s="78"/>
    </row>
    <row r="120" spans="1:4" ht="16.5">
      <c r="A120" s="42"/>
      <c r="B120" s="42"/>
      <c r="C120" s="42"/>
      <c r="D120" s="78"/>
    </row>
    <row r="121" spans="1:4" ht="16.5">
      <c r="A121" s="42"/>
      <c r="B121" s="42"/>
      <c r="C121" s="42"/>
      <c r="D121" s="78"/>
    </row>
    <row r="122" spans="1:4" ht="16.5">
      <c r="A122" s="42"/>
      <c r="B122" s="42"/>
      <c r="C122" s="42"/>
      <c r="D122" s="78"/>
    </row>
    <row r="123" spans="1:4" ht="16.5">
      <c r="A123" s="42"/>
      <c r="B123" s="42"/>
      <c r="C123" s="42"/>
      <c r="D123" s="78"/>
    </row>
    <row r="124" spans="1:4" ht="16.5">
      <c r="A124" s="42"/>
      <c r="B124" s="42"/>
      <c r="C124" s="42"/>
      <c r="D124" s="78"/>
    </row>
    <row r="125" spans="1:4" ht="16.5">
      <c r="A125" s="42"/>
      <c r="B125" s="42"/>
      <c r="C125" s="42"/>
      <c r="D125" s="78"/>
    </row>
    <row r="126" spans="1:4" ht="16.5">
      <c r="A126" s="42"/>
      <c r="B126" s="42"/>
      <c r="C126" s="42"/>
      <c r="D126" s="78"/>
    </row>
    <row r="127" spans="1:4" ht="16.5">
      <c r="A127" s="42"/>
      <c r="B127" s="42"/>
      <c r="C127" s="42"/>
      <c r="D127" s="78"/>
    </row>
    <row r="128" spans="1:4" ht="16.5">
      <c r="A128" s="42"/>
      <c r="B128" s="42"/>
      <c r="C128" s="42"/>
      <c r="D128" s="78"/>
    </row>
    <row r="129" spans="1:4" ht="16.5">
      <c r="A129" s="42"/>
      <c r="B129" s="42"/>
      <c r="C129" s="42"/>
      <c r="D129" s="78"/>
    </row>
    <row r="130" spans="1:4" ht="16.5">
      <c r="A130" s="42"/>
      <c r="B130" s="42"/>
      <c r="C130" s="42"/>
      <c r="D130" s="78"/>
    </row>
    <row r="131" spans="1:4" ht="16.5">
      <c r="A131" s="42"/>
      <c r="B131" s="42"/>
      <c r="C131" s="42"/>
      <c r="D131" s="78"/>
    </row>
    <row r="132" spans="1:4" ht="16.5">
      <c r="A132" s="42"/>
      <c r="B132" s="42"/>
      <c r="C132" s="42"/>
      <c r="D132" s="78"/>
    </row>
    <row r="133" spans="1:4" ht="16.5">
      <c r="A133" s="42"/>
      <c r="B133" s="42"/>
      <c r="C133" s="42"/>
      <c r="D133" s="78"/>
    </row>
    <row r="134" spans="1:4" ht="16.5">
      <c r="A134" s="42"/>
      <c r="B134" s="42"/>
      <c r="C134" s="42"/>
      <c r="D134" s="78"/>
    </row>
    <row r="135" spans="1:4" ht="16.5">
      <c r="A135" s="42"/>
      <c r="B135" s="42"/>
      <c r="C135" s="42"/>
      <c r="D135" s="78"/>
    </row>
    <row r="136" spans="1:4" ht="16.5">
      <c r="A136" s="42"/>
      <c r="B136" s="42"/>
      <c r="C136" s="42"/>
      <c r="D136" s="78"/>
    </row>
    <row r="137" spans="1:4" ht="16.5">
      <c r="A137" s="42"/>
      <c r="B137" s="42"/>
      <c r="C137" s="42"/>
      <c r="D137" s="78"/>
    </row>
    <row r="138" spans="1:4" ht="16.5">
      <c r="A138" s="42"/>
      <c r="B138" s="42"/>
      <c r="C138" s="42"/>
      <c r="D138" s="78"/>
    </row>
    <row r="139" spans="1:4" ht="16.5">
      <c r="A139" s="42"/>
      <c r="B139" s="42"/>
      <c r="C139" s="42"/>
      <c r="D139" s="78"/>
    </row>
    <row r="140" spans="1:4" ht="16.5">
      <c r="A140" s="42"/>
      <c r="B140" s="42"/>
      <c r="C140" s="42"/>
      <c r="D140" s="78"/>
    </row>
    <row r="141" spans="1:4" ht="16.5">
      <c r="A141" s="42"/>
      <c r="B141" s="42"/>
      <c r="C141" s="42"/>
      <c r="D141" s="78"/>
    </row>
    <row r="142" spans="1:4" ht="16.5">
      <c r="A142" s="42"/>
      <c r="B142" s="42"/>
      <c r="C142" s="42"/>
      <c r="D142" s="78"/>
    </row>
    <row r="143" spans="1:4" ht="16.5">
      <c r="A143" s="42"/>
      <c r="B143" s="42"/>
      <c r="C143" s="42"/>
      <c r="D143" s="78"/>
    </row>
    <row r="144" spans="1:4" ht="16.5">
      <c r="A144" s="42"/>
      <c r="B144" s="42"/>
      <c r="C144" s="42"/>
      <c r="D144" s="78"/>
    </row>
    <row r="145" spans="1:4" ht="16.5">
      <c r="A145" s="42"/>
      <c r="B145" s="42"/>
      <c r="C145" s="42"/>
      <c r="D145" s="78"/>
    </row>
    <row r="146" spans="1:4" ht="16.5">
      <c r="A146" s="42"/>
      <c r="B146" s="42"/>
      <c r="C146" s="42"/>
      <c r="D146" s="78"/>
    </row>
    <row r="147" spans="1:4" ht="16.5">
      <c r="A147" s="42"/>
      <c r="B147" s="42"/>
      <c r="C147" s="42"/>
      <c r="D147" s="78"/>
    </row>
    <row r="148" spans="1:4" ht="16.5">
      <c r="A148" s="42"/>
      <c r="B148" s="42"/>
      <c r="C148" s="42"/>
      <c r="D148" s="78"/>
    </row>
    <row r="149" spans="1:4" ht="16.5">
      <c r="A149" s="42"/>
      <c r="B149" s="42"/>
      <c r="C149" s="42"/>
      <c r="D149" s="78"/>
    </row>
    <row r="150" spans="1:4" ht="16.5">
      <c r="A150" s="42"/>
      <c r="B150" s="42"/>
      <c r="C150" s="42"/>
      <c r="D150" s="78"/>
    </row>
    <row r="151" spans="1:4" ht="16.5">
      <c r="A151" s="42"/>
      <c r="B151" s="42"/>
      <c r="C151" s="42"/>
      <c r="D151" s="78"/>
    </row>
    <row r="152" spans="1:4" ht="16.5">
      <c r="A152" s="42"/>
      <c r="B152" s="42"/>
      <c r="C152" s="42"/>
      <c r="D152" s="78"/>
    </row>
    <row r="153" spans="1:4" ht="16.5">
      <c r="A153" s="42"/>
      <c r="B153" s="42"/>
      <c r="C153" s="42"/>
      <c r="D153" s="78"/>
    </row>
    <row r="154" spans="1:4" ht="16.5">
      <c r="A154" s="42"/>
      <c r="B154" s="42"/>
      <c r="C154" s="42"/>
      <c r="D154" s="78"/>
    </row>
    <row r="155" spans="1:4" ht="16.5">
      <c r="A155" s="42"/>
      <c r="B155" s="42"/>
      <c r="C155" s="42"/>
      <c r="D155" s="78"/>
    </row>
    <row r="156" spans="1:4" ht="16.5">
      <c r="A156" s="42"/>
      <c r="B156" s="42"/>
      <c r="C156" s="42"/>
      <c r="D156" s="78"/>
    </row>
    <row r="157" spans="1:4" ht="16.5">
      <c r="A157" s="42"/>
      <c r="B157" s="42"/>
      <c r="C157" s="42"/>
      <c r="D157" s="78"/>
    </row>
    <row r="158" spans="1:4" ht="16.5">
      <c r="A158" s="42"/>
      <c r="B158" s="42"/>
      <c r="C158" s="42"/>
      <c r="D158" s="78"/>
    </row>
    <row r="159" spans="1:4" ht="16.5">
      <c r="A159" s="42"/>
      <c r="B159" s="42"/>
      <c r="C159" s="42"/>
      <c r="D159" s="78"/>
    </row>
    <row r="160" spans="1:4" ht="16.5">
      <c r="A160" s="42"/>
      <c r="B160" s="42"/>
      <c r="C160" s="42"/>
      <c r="D160" s="78"/>
    </row>
    <row r="161" spans="1:4" ht="16.5">
      <c r="A161" s="42"/>
      <c r="B161" s="42"/>
      <c r="C161" s="42"/>
      <c r="D161" s="78"/>
    </row>
    <row r="162" spans="1:4" ht="16.5">
      <c r="A162" s="42"/>
      <c r="B162" s="42"/>
      <c r="C162" s="42"/>
      <c r="D162" s="78"/>
    </row>
    <row r="163" spans="1:4" ht="16.5">
      <c r="A163" s="42"/>
      <c r="B163" s="42"/>
      <c r="C163" s="42"/>
      <c r="D163" s="78"/>
    </row>
    <row r="164" spans="1:4" ht="16.5">
      <c r="A164" s="42"/>
      <c r="B164" s="42"/>
      <c r="C164" s="42"/>
      <c r="D164" s="78"/>
    </row>
    <row r="165" spans="1:4" ht="16.5">
      <c r="A165" s="42"/>
      <c r="B165" s="42"/>
      <c r="C165" s="42"/>
      <c r="D165" s="78"/>
    </row>
    <row r="166" spans="1:4" ht="16.5">
      <c r="A166" s="42"/>
      <c r="B166" s="42"/>
      <c r="C166" s="42"/>
      <c r="D166" s="78"/>
    </row>
    <row r="167" spans="1:4" ht="16.5">
      <c r="A167" s="42"/>
      <c r="B167" s="42"/>
      <c r="C167" s="42"/>
      <c r="D167" s="78"/>
    </row>
    <row r="168" spans="1:4" ht="16.5">
      <c r="A168" s="42"/>
      <c r="B168" s="42"/>
      <c r="C168" s="42"/>
      <c r="D168" s="78"/>
    </row>
    <row r="169" spans="1:4" ht="16.5">
      <c r="A169" s="42"/>
      <c r="B169" s="42"/>
      <c r="C169" s="42"/>
      <c r="D169" s="78"/>
    </row>
    <row r="170" spans="1:4" ht="16.5">
      <c r="A170" s="42"/>
      <c r="B170" s="42"/>
      <c r="C170" s="42"/>
      <c r="D170" s="78"/>
    </row>
    <row r="171" spans="1:4" ht="16.5">
      <c r="A171" s="42"/>
      <c r="B171" s="42"/>
      <c r="C171" s="42"/>
      <c r="D171" s="78"/>
    </row>
    <row r="172" spans="1:4" ht="16.5">
      <c r="A172" s="42"/>
      <c r="B172" s="42"/>
      <c r="C172" s="42"/>
      <c r="D172" s="78"/>
    </row>
    <row r="173" spans="1:4" ht="16.5">
      <c r="A173" s="42"/>
      <c r="B173" s="42"/>
      <c r="C173" s="42"/>
      <c r="D173" s="78"/>
    </row>
    <row r="174" spans="1:4" ht="16.5">
      <c r="A174" s="42"/>
      <c r="B174" s="42"/>
      <c r="C174" s="42"/>
      <c r="D174" s="78"/>
    </row>
    <row r="175" spans="1:4" ht="16.5">
      <c r="A175" s="42"/>
      <c r="B175" s="42"/>
      <c r="C175" s="42"/>
      <c r="D175" s="78"/>
    </row>
    <row r="176" spans="1:4" ht="16.5">
      <c r="A176" s="42"/>
      <c r="B176" s="42"/>
      <c r="C176" s="42"/>
      <c r="D176" s="78"/>
    </row>
    <row r="177" spans="1:4" ht="16.5">
      <c r="A177" s="42"/>
      <c r="B177" s="42"/>
      <c r="C177" s="42"/>
      <c r="D177" s="78"/>
    </row>
    <row r="178" spans="1:4" ht="16.5">
      <c r="A178" s="42"/>
      <c r="B178" s="42"/>
      <c r="C178" s="42"/>
      <c r="D178" s="78"/>
    </row>
    <row r="179" spans="1:4" ht="16.5">
      <c r="A179" s="42"/>
      <c r="B179" s="42"/>
      <c r="C179" s="42"/>
      <c r="D179" s="78"/>
    </row>
    <row r="180" spans="1:4" ht="16.5">
      <c r="A180" s="42"/>
      <c r="B180" s="42"/>
      <c r="C180" s="42"/>
      <c r="D180" s="78"/>
    </row>
    <row r="181" spans="1:4" ht="16.5">
      <c r="A181" s="42"/>
      <c r="B181" s="42"/>
      <c r="C181" s="42"/>
      <c r="D181" s="78"/>
    </row>
    <row r="182" spans="1:4" ht="16.5">
      <c r="A182" s="42"/>
      <c r="B182" s="42"/>
      <c r="C182" s="42"/>
      <c r="D182" s="78"/>
    </row>
    <row r="183" spans="1:4" ht="16.5">
      <c r="A183" s="42"/>
      <c r="B183" s="42"/>
      <c r="C183" s="42"/>
      <c r="D183" s="78"/>
    </row>
    <row r="184" spans="1:4" ht="16.5">
      <c r="A184" s="42"/>
      <c r="B184" s="42"/>
      <c r="C184" s="42"/>
      <c r="D184" s="78"/>
    </row>
    <row r="185" spans="1:4" ht="16.5">
      <c r="A185" s="42"/>
      <c r="B185" s="42"/>
      <c r="C185" s="42"/>
      <c r="D185" s="78"/>
    </row>
    <row r="186" spans="1:4" ht="16.5">
      <c r="A186" s="42"/>
      <c r="B186" s="42"/>
      <c r="C186" s="42"/>
      <c r="D186" s="78"/>
    </row>
    <row r="187" spans="1:4" ht="16.5">
      <c r="A187" s="42"/>
      <c r="B187" s="42"/>
      <c r="C187" s="42"/>
      <c r="D187" s="78"/>
    </row>
    <row r="188" spans="1:4" ht="16.5">
      <c r="A188" s="42"/>
      <c r="B188" s="42"/>
      <c r="C188" s="42"/>
      <c r="D188" s="78"/>
    </row>
    <row r="189" spans="1:4" ht="16.5">
      <c r="A189" s="42"/>
      <c r="B189" s="42"/>
      <c r="C189" s="42"/>
      <c r="D189" s="78"/>
    </row>
    <row r="190" spans="1:4" ht="16.5">
      <c r="A190" s="42"/>
      <c r="B190" s="42"/>
      <c r="C190" s="42"/>
      <c r="D190" s="78"/>
    </row>
    <row r="191" spans="1:4" ht="16.5">
      <c r="A191" s="42"/>
      <c r="B191" s="42"/>
      <c r="C191" s="42"/>
      <c r="D191" s="78"/>
    </row>
    <row r="192" spans="1:4" ht="16.5">
      <c r="A192" s="42"/>
      <c r="B192" s="42"/>
      <c r="C192" s="42"/>
      <c r="D192" s="78"/>
    </row>
    <row r="193" spans="1:4" ht="16.5">
      <c r="A193" s="42"/>
      <c r="B193" s="42"/>
      <c r="C193" s="42"/>
      <c r="D193" s="78"/>
    </row>
    <row r="194" spans="1:4" ht="16.5">
      <c r="A194" s="42"/>
      <c r="B194" s="42"/>
      <c r="C194" s="42"/>
      <c r="D194" s="78"/>
    </row>
    <row r="195" spans="1:4" ht="16.5">
      <c r="A195" s="42"/>
      <c r="B195" s="42"/>
      <c r="C195" s="42"/>
      <c r="D195" s="78"/>
    </row>
    <row r="196" spans="1:4" ht="16.5">
      <c r="A196" s="42"/>
      <c r="B196" s="42"/>
      <c r="C196" s="42"/>
      <c r="D196" s="78"/>
    </row>
    <row r="197" spans="1:4" ht="16.5">
      <c r="A197" s="42"/>
      <c r="B197" s="42"/>
      <c r="C197" s="42"/>
      <c r="D197" s="78"/>
    </row>
    <row r="198" spans="1:4" ht="16.5">
      <c r="A198" s="42"/>
      <c r="B198" s="42"/>
      <c r="C198" s="42"/>
      <c r="D198" s="78"/>
    </row>
    <row r="199" spans="1:4" ht="16.5">
      <c r="A199" s="42"/>
      <c r="B199" s="42"/>
      <c r="C199" s="42"/>
      <c r="D199" s="78"/>
    </row>
    <row r="200" spans="1:4" ht="16.5">
      <c r="A200" s="42"/>
      <c r="B200" s="42"/>
      <c r="C200" s="42"/>
      <c r="D200" s="78"/>
    </row>
    <row r="201" spans="1:4" ht="16.5">
      <c r="A201" s="42"/>
      <c r="B201" s="42"/>
      <c r="C201" s="42"/>
      <c r="D201" s="78"/>
    </row>
    <row r="202" spans="1:4" ht="16.5">
      <c r="A202" s="42"/>
      <c r="B202" s="42"/>
      <c r="C202" s="42"/>
      <c r="D202" s="78"/>
    </row>
    <row r="203" spans="1:4" ht="16.5">
      <c r="A203" s="42"/>
      <c r="B203" s="42"/>
      <c r="C203" s="42"/>
      <c r="D203" s="78"/>
    </row>
    <row r="204" spans="1:4" ht="16.5">
      <c r="A204" s="42"/>
      <c r="B204" s="42"/>
      <c r="C204" s="42"/>
      <c r="D204" s="78"/>
    </row>
    <row r="205" spans="1:4" ht="16.5">
      <c r="A205" s="42"/>
      <c r="B205" s="42"/>
      <c r="C205" s="42"/>
      <c r="D205" s="78"/>
    </row>
    <row r="206" spans="1:4" ht="16.5">
      <c r="A206" s="42"/>
      <c r="B206" s="42"/>
      <c r="C206" s="42"/>
      <c r="D206" s="78"/>
    </row>
    <row r="207" spans="1:4" ht="16.5">
      <c r="A207" s="42"/>
      <c r="B207" s="42"/>
      <c r="C207" s="42"/>
      <c r="D207" s="78"/>
    </row>
    <row r="208" spans="1:4" ht="16.5">
      <c r="A208" s="42"/>
      <c r="B208" s="42"/>
      <c r="C208" s="42"/>
      <c r="D208" s="78"/>
    </row>
    <row r="209" spans="1:4" ht="16.5">
      <c r="A209" s="42"/>
      <c r="B209" s="42"/>
      <c r="C209" s="42"/>
      <c r="D209" s="78"/>
    </row>
    <row r="210" spans="1:4" ht="16.5">
      <c r="A210" s="42"/>
      <c r="B210" s="42"/>
      <c r="C210" s="42"/>
      <c r="D210" s="78"/>
    </row>
    <row r="211" spans="1:4" ht="16.5">
      <c r="A211" s="42"/>
      <c r="B211" s="42"/>
      <c r="C211" s="42"/>
      <c r="D211" s="78"/>
    </row>
    <row r="212" spans="1:4" ht="16.5">
      <c r="A212" s="42"/>
      <c r="B212" s="42"/>
      <c r="C212" s="42"/>
      <c r="D212" s="78"/>
    </row>
    <row r="213" spans="1:4" ht="16.5">
      <c r="A213" s="42"/>
      <c r="B213" s="42"/>
      <c r="C213" s="42"/>
      <c r="D213" s="78"/>
    </row>
    <row r="214" spans="1:4" ht="16.5">
      <c r="A214" s="42"/>
      <c r="B214" s="42"/>
      <c r="C214" s="42"/>
      <c r="D214" s="78"/>
    </row>
    <row r="215" spans="1:4" ht="16.5">
      <c r="A215" s="42"/>
      <c r="B215" s="42"/>
      <c r="C215" s="42"/>
      <c r="D215" s="78"/>
    </row>
    <row r="216" spans="1:4" ht="16.5">
      <c r="A216" s="42"/>
      <c r="B216" s="42"/>
      <c r="C216" s="42"/>
      <c r="D216" s="78"/>
    </row>
    <row r="217" spans="1:4" ht="16.5">
      <c r="A217" s="42"/>
      <c r="B217" s="42"/>
      <c r="C217" s="42"/>
      <c r="D217" s="78"/>
    </row>
    <row r="218" spans="1:4" ht="16.5">
      <c r="A218" s="42"/>
      <c r="B218" s="42"/>
      <c r="C218" s="42"/>
      <c r="D218" s="78"/>
    </row>
    <row r="219" spans="1:4" ht="16.5">
      <c r="A219" s="42"/>
      <c r="B219" s="42"/>
      <c r="C219" s="42"/>
      <c r="D219" s="78"/>
    </row>
    <row r="220" spans="1:4" ht="16.5">
      <c r="A220" s="42"/>
      <c r="B220" s="42"/>
      <c r="C220" s="42"/>
      <c r="D220" s="78"/>
    </row>
    <row r="221" spans="1:4" ht="16.5">
      <c r="A221" s="42"/>
      <c r="B221" s="42"/>
      <c r="C221" s="42"/>
      <c r="D221" s="78"/>
    </row>
    <row r="222" spans="1:4" ht="16.5">
      <c r="A222" s="42"/>
      <c r="B222" s="42"/>
      <c r="C222" s="42"/>
      <c r="D222" s="78"/>
    </row>
    <row r="223" spans="1:4" ht="16.5">
      <c r="A223" s="42"/>
      <c r="B223" s="42"/>
      <c r="C223" s="42"/>
      <c r="D223" s="78"/>
    </row>
    <row r="224" spans="1:4" ht="16.5">
      <c r="A224" s="42"/>
      <c r="B224" s="42"/>
      <c r="C224" s="42"/>
      <c r="D224" s="78"/>
    </row>
    <row r="225" spans="1:4" ht="16.5">
      <c r="A225" s="42"/>
      <c r="B225" s="42"/>
      <c r="C225" s="42"/>
      <c r="D225" s="78"/>
    </row>
    <row r="226" spans="1:4" ht="16.5">
      <c r="A226" s="42"/>
      <c r="B226" s="42"/>
      <c r="C226" s="42"/>
      <c r="D226" s="78"/>
    </row>
    <row r="227" spans="1:4" ht="16.5">
      <c r="A227" s="42"/>
      <c r="B227" s="42"/>
      <c r="C227" s="42"/>
      <c r="D227" s="78"/>
    </row>
    <row r="228" spans="1:4" ht="16.5">
      <c r="A228" s="42"/>
      <c r="B228" s="42"/>
      <c r="C228" s="42"/>
      <c r="D228" s="78"/>
    </row>
    <row r="229" spans="1:4" ht="16.5">
      <c r="A229" s="42"/>
      <c r="B229" s="42"/>
      <c r="C229" s="42"/>
      <c r="D229" s="78"/>
    </row>
    <row r="230" spans="1:4" ht="16.5">
      <c r="A230" s="42"/>
      <c r="B230" s="42"/>
      <c r="C230" s="42"/>
      <c r="D230" s="78"/>
    </row>
    <row r="231" spans="1:4" ht="16.5">
      <c r="A231" s="42"/>
      <c r="B231" s="42"/>
      <c r="C231" s="42"/>
      <c r="D231" s="78"/>
    </row>
    <row r="232" spans="1:4" ht="16.5">
      <c r="A232" s="42"/>
      <c r="B232" s="42"/>
      <c r="C232" s="42"/>
      <c r="D232" s="78"/>
    </row>
    <row r="233" spans="1:4" ht="16.5">
      <c r="A233" s="42"/>
      <c r="B233" s="42"/>
      <c r="C233" s="42"/>
      <c r="D233" s="78"/>
    </row>
    <row r="234" spans="1:4" ht="16.5">
      <c r="A234" s="42"/>
      <c r="B234" s="42"/>
      <c r="C234" s="42"/>
      <c r="D234" s="78"/>
    </row>
    <row r="235" spans="1:4" ht="16.5">
      <c r="A235" s="42"/>
      <c r="B235" s="42"/>
      <c r="C235" s="42"/>
      <c r="D235" s="78"/>
    </row>
    <row r="236" spans="1:4" ht="16.5">
      <c r="A236" s="42"/>
      <c r="B236" s="42"/>
      <c r="C236" s="42"/>
      <c r="D236" s="78"/>
    </row>
    <row r="237" spans="1:4" ht="16.5">
      <c r="A237" s="42"/>
      <c r="B237" s="42"/>
      <c r="C237" s="42"/>
      <c r="D237" s="78"/>
    </row>
    <row r="238" spans="1:4" ht="16.5">
      <c r="A238" s="42"/>
      <c r="B238" s="42"/>
      <c r="C238" s="42"/>
      <c r="D238" s="78"/>
    </row>
    <row r="239" spans="1:4" ht="16.5">
      <c r="A239" s="42"/>
      <c r="B239" s="42"/>
      <c r="C239" s="42"/>
      <c r="D239" s="78"/>
    </row>
    <row r="240" spans="1:4" ht="16.5">
      <c r="A240" s="42"/>
      <c r="B240" s="42"/>
      <c r="C240" s="42"/>
      <c r="D240" s="78"/>
    </row>
    <row r="241" spans="1:4" ht="16.5">
      <c r="A241" s="42"/>
      <c r="B241" s="42"/>
      <c r="C241" s="42"/>
      <c r="D241" s="78"/>
    </row>
    <row r="242" spans="1:4" ht="16.5">
      <c r="A242" s="42"/>
      <c r="B242" s="42"/>
      <c r="C242" s="42"/>
      <c r="D242" s="78"/>
    </row>
    <row r="243" spans="1:4" ht="16.5">
      <c r="A243" s="42"/>
      <c r="B243" s="42"/>
      <c r="C243" s="42"/>
      <c r="D243" s="78"/>
    </row>
    <row r="244" spans="1:4" ht="16.5">
      <c r="A244" s="42"/>
      <c r="B244" s="42"/>
      <c r="C244" s="42"/>
      <c r="D244" s="78"/>
    </row>
    <row r="245" spans="1:4" ht="16.5">
      <c r="A245" s="42"/>
      <c r="B245" s="42"/>
      <c r="C245" s="42"/>
      <c r="D245" s="78"/>
    </row>
    <row r="246" spans="1:4" ht="16.5">
      <c r="A246" s="42"/>
      <c r="B246" s="42"/>
      <c r="C246" s="42"/>
      <c r="D246" s="78"/>
    </row>
    <row r="247" spans="1:4" ht="16.5">
      <c r="A247" s="42"/>
      <c r="B247" s="42"/>
      <c r="C247" s="42"/>
      <c r="D247" s="78"/>
    </row>
    <row r="248" spans="1:4" ht="16.5">
      <c r="A248" s="42"/>
      <c r="B248" s="42"/>
      <c r="C248" s="42"/>
      <c r="D248" s="78"/>
    </row>
    <row r="249" spans="1:4" ht="16.5">
      <c r="A249" s="42"/>
      <c r="B249" s="42"/>
      <c r="C249" s="42"/>
      <c r="D249" s="78"/>
    </row>
    <row r="250" spans="1:4" ht="16.5">
      <c r="A250" s="42"/>
      <c r="B250" s="42"/>
      <c r="C250" s="42"/>
      <c r="D250" s="78"/>
    </row>
    <row r="251" spans="1:4" ht="16.5">
      <c r="A251" s="42"/>
      <c r="B251" s="42"/>
      <c r="C251" s="42"/>
      <c r="D251" s="78"/>
    </row>
    <row r="252" spans="1:4" ht="16.5">
      <c r="A252" s="42"/>
      <c r="B252" s="42"/>
      <c r="C252" s="42"/>
      <c r="D252" s="78"/>
    </row>
    <row r="253" spans="1:4" ht="16.5">
      <c r="A253" s="42"/>
      <c r="B253" s="42"/>
      <c r="C253" s="42"/>
      <c r="D253" s="78"/>
    </row>
    <row r="254" spans="1:4" ht="16.5">
      <c r="A254" s="42"/>
      <c r="B254" s="42"/>
      <c r="C254" s="42"/>
      <c r="D254" s="78"/>
    </row>
    <row r="255" spans="1:4" ht="16.5">
      <c r="A255" s="42"/>
      <c r="B255" s="42"/>
      <c r="C255" s="42"/>
      <c r="D255" s="78"/>
    </row>
    <row r="256" spans="1:4" ht="16.5">
      <c r="A256" s="42"/>
      <c r="B256" s="42"/>
      <c r="C256" s="42"/>
      <c r="D256" s="78"/>
    </row>
    <row r="257" spans="1:4" ht="16.5">
      <c r="A257" s="42"/>
      <c r="B257" s="42"/>
      <c r="C257" s="42"/>
      <c r="D257" s="78"/>
    </row>
    <row r="258" spans="1:4" ht="16.5">
      <c r="A258" s="42"/>
      <c r="B258" s="42"/>
      <c r="C258" s="42"/>
      <c r="D258" s="78"/>
    </row>
    <row r="259" spans="1:4" ht="16.5">
      <c r="A259" s="42"/>
      <c r="B259" s="42"/>
      <c r="C259" s="42"/>
      <c r="D259" s="78"/>
    </row>
    <row r="260" spans="1:4" ht="16.5">
      <c r="A260" s="42"/>
      <c r="B260" s="42"/>
      <c r="C260" s="42"/>
      <c r="D260" s="78"/>
    </row>
    <row r="261" spans="1:4" ht="16.5">
      <c r="A261" s="42"/>
      <c r="B261" s="42"/>
      <c r="C261" s="42"/>
      <c r="D261" s="78"/>
    </row>
    <row r="262" spans="1:4" ht="16.5">
      <c r="A262" s="42"/>
      <c r="B262" s="42"/>
      <c r="C262" s="42"/>
      <c r="D262" s="78"/>
    </row>
    <row r="263" spans="1:4" ht="16.5">
      <c r="A263" s="42"/>
      <c r="B263" s="42"/>
      <c r="C263" s="42"/>
      <c r="D263" s="78"/>
    </row>
    <row r="264" spans="1:4" ht="16.5">
      <c r="A264" s="42"/>
      <c r="B264" s="42"/>
      <c r="C264" s="42"/>
      <c r="D264" s="78"/>
    </row>
    <row r="265" spans="1:4" ht="16.5">
      <c r="A265" s="42"/>
      <c r="B265" s="42"/>
      <c r="C265" s="42"/>
      <c r="D265" s="78"/>
    </row>
    <row r="266" spans="1:4" ht="16.5">
      <c r="A266" s="42"/>
      <c r="B266" s="42"/>
      <c r="C266" s="42"/>
      <c r="D266" s="78"/>
    </row>
    <row r="267" spans="1:4" ht="16.5">
      <c r="A267" s="42"/>
      <c r="B267" s="42"/>
      <c r="C267" s="42"/>
      <c r="D267" s="78"/>
    </row>
    <row r="268" spans="1:4" ht="16.5">
      <c r="A268" s="42"/>
      <c r="B268" s="42"/>
      <c r="C268" s="42"/>
      <c r="D268" s="78"/>
    </row>
    <row r="269" spans="1:4" ht="16.5">
      <c r="A269" s="42"/>
      <c r="B269" s="42"/>
      <c r="C269" s="42"/>
      <c r="D269" s="78"/>
    </row>
    <row r="270" spans="1:4" ht="16.5">
      <c r="A270" s="42"/>
      <c r="B270" s="42"/>
      <c r="C270" s="42"/>
      <c r="D270" s="78"/>
    </row>
    <row r="271" spans="1:4" ht="16.5">
      <c r="A271" s="42"/>
      <c r="B271" s="42"/>
      <c r="C271" s="42"/>
      <c r="D271" s="78"/>
    </row>
    <row r="272" spans="1:4" ht="16.5">
      <c r="A272" s="42"/>
      <c r="B272" s="42"/>
      <c r="C272" s="42"/>
      <c r="D272" s="78"/>
    </row>
    <row r="273" spans="1:4" ht="16.5">
      <c r="A273" s="42"/>
      <c r="B273" s="42"/>
      <c r="C273" s="42"/>
      <c r="D273" s="78"/>
    </row>
    <row r="274" spans="1:4" ht="16.5">
      <c r="A274" s="42"/>
      <c r="B274" s="42"/>
      <c r="C274" s="42"/>
      <c r="D274" s="78"/>
    </row>
    <row r="275" spans="1:4" ht="16.5">
      <c r="A275" s="42"/>
      <c r="B275" s="42"/>
      <c r="C275" s="42"/>
      <c r="D275" s="78"/>
    </row>
    <row r="276" spans="1:4" ht="16.5">
      <c r="A276" s="42"/>
      <c r="B276" s="42"/>
      <c r="C276" s="42"/>
      <c r="D276" s="78"/>
    </row>
    <row r="277" spans="1:4" ht="16.5">
      <c r="A277" s="42"/>
      <c r="B277" s="42"/>
      <c r="C277" s="42"/>
      <c r="D277" s="78"/>
    </row>
    <row r="278" spans="1:4" ht="16.5">
      <c r="A278" s="42"/>
      <c r="B278" s="42"/>
      <c r="C278" s="42"/>
      <c r="D278" s="78"/>
    </row>
    <row r="279" spans="1:4" ht="16.5">
      <c r="A279" s="42"/>
      <c r="B279" s="42"/>
      <c r="C279" s="42"/>
      <c r="D279" s="78"/>
    </row>
    <row r="280" spans="1:4" ht="16.5">
      <c r="A280" s="42"/>
      <c r="B280" s="42"/>
      <c r="C280" s="42"/>
      <c r="D280" s="78"/>
    </row>
    <row r="281" spans="1:4" ht="16.5">
      <c r="A281" s="42"/>
      <c r="B281" s="42"/>
      <c r="C281" s="42"/>
      <c r="D281" s="78"/>
    </row>
    <row r="282" spans="1:4" ht="16.5">
      <c r="A282" s="42"/>
      <c r="B282" s="42"/>
      <c r="C282" s="42"/>
      <c r="D282" s="78"/>
    </row>
    <row r="283" spans="1:4" ht="16.5">
      <c r="A283" s="42"/>
      <c r="B283" s="42"/>
      <c r="C283" s="42"/>
      <c r="D283" s="78"/>
    </row>
    <row r="284" spans="1:4" ht="16.5">
      <c r="A284" s="42"/>
      <c r="B284" s="42"/>
      <c r="C284" s="42"/>
      <c r="D284" s="78"/>
    </row>
    <row r="285" spans="1:4" ht="16.5">
      <c r="A285" s="42"/>
      <c r="B285" s="42"/>
      <c r="C285" s="42"/>
      <c r="D285" s="78"/>
    </row>
    <row r="286" spans="1:4" ht="16.5">
      <c r="A286" s="42"/>
      <c r="B286" s="42"/>
      <c r="C286" s="42"/>
      <c r="D286" s="78"/>
    </row>
    <row r="287" spans="1:4" ht="16.5">
      <c r="A287" s="42"/>
      <c r="B287" s="42"/>
      <c r="C287" s="42"/>
      <c r="D287" s="78"/>
    </row>
    <row r="288" spans="1:4" ht="16.5">
      <c r="A288" s="42"/>
      <c r="B288" s="42"/>
      <c r="C288" s="42"/>
      <c r="D288" s="78"/>
    </row>
    <row r="289" spans="1:4" ht="16.5">
      <c r="A289" s="42"/>
      <c r="B289" s="42"/>
      <c r="C289" s="42"/>
      <c r="D289" s="78"/>
    </row>
    <row r="290" spans="1:4" ht="16.5">
      <c r="A290" s="42"/>
      <c r="B290" s="42"/>
      <c r="C290" s="42"/>
      <c r="D290" s="78"/>
    </row>
    <row r="291" spans="1:4" ht="16.5">
      <c r="A291" s="42"/>
      <c r="B291" s="42"/>
      <c r="C291" s="42"/>
      <c r="D291" s="78"/>
    </row>
    <row r="292" spans="1:4" ht="16.5">
      <c r="A292" s="42"/>
      <c r="B292" s="42"/>
      <c r="C292" s="42"/>
      <c r="D292" s="78"/>
    </row>
    <row r="293" spans="1:4" ht="16.5">
      <c r="A293" s="42"/>
      <c r="B293" s="42"/>
      <c r="C293" s="42"/>
      <c r="D293" s="78"/>
    </row>
    <row r="294" spans="1:4" ht="16.5">
      <c r="A294" s="42"/>
      <c r="B294" s="42"/>
      <c r="C294" s="42"/>
      <c r="D294" s="78"/>
    </row>
    <row r="295" spans="1:4" ht="16.5">
      <c r="A295" s="42"/>
      <c r="B295" s="42"/>
      <c r="C295" s="42"/>
      <c r="D295" s="78"/>
    </row>
    <row r="296" spans="1:4" ht="16.5">
      <c r="A296" s="42"/>
      <c r="B296" s="42"/>
      <c r="C296" s="42"/>
      <c r="D296" s="78"/>
    </row>
    <row r="297" spans="1:4" ht="16.5">
      <c r="A297" s="42"/>
      <c r="B297" s="42"/>
      <c r="C297" s="42"/>
      <c r="D297" s="78"/>
    </row>
    <row r="298" spans="1:4" ht="16.5">
      <c r="A298" s="42"/>
      <c r="B298" s="42"/>
      <c r="C298" s="42"/>
      <c r="D298" s="78"/>
    </row>
    <row r="299" spans="1:4" ht="16.5">
      <c r="A299" s="42"/>
      <c r="B299" s="42"/>
      <c r="C299" s="42"/>
      <c r="D299" s="78"/>
    </row>
    <row r="300" spans="1:4" ht="16.5">
      <c r="A300" s="42"/>
      <c r="B300" s="42"/>
      <c r="C300" s="42"/>
      <c r="D300" s="78"/>
    </row>
    <row r="301" spans="1:4" ht="16.5">
      <c r="A301" s="42"/>
      <c r="B301" s="42"/>
      <c r="C301" s="42"/>
      <c r="D301" s="78"/>
    </row>
    <row r="302" spans="1:4" ht="16.5">
      <c r="A302" s="42"/>
      <c r="B302" s="42"/>
      <c r="C302" s="42"/>
      <c r="D302" s="78"/>
    </row>
    <row r="303" spans="1:4" ht="16.5">
      <c r="A303" s="42"/>
      <c r="B303" s="42"/>
      <c r="C303" s="42"/>
      <c r="D303" s="78"/>
    </row>
    <row r="304" spans="1:4" ht="16.5">
      <c r="A304" s="42"/>
      <c r="B304" s="42"/>
      <c r="C304" s="42"/>
      <c r="D304" s="78"/>
    </row>
    <row r="305" spans="1:4" ht="16.5">
      <c r="A305" s="42"/>
      <c r="B305" s="42"/>
      <c r="C305" s="42"/>
      <c r="D305" s="78"/>
    </row>
    <row r="306" spans="1:4" ht="16.5">
      <c r="A306" s="42"/>
      <c r="B306" s="42"/>
      <c r="C306" s="42"/>
      <c r="D306" s="78"/>
    </row>
    <row r="307" spans="1:4" ht="16.5">
      <c r="A307" s="42"/>
      <c r="B307" s="42"/>
      <c r="C307" s="42"/>
      <c r="D307" s="78"/>
    </row>
    <row r="308" spans="1:4" ht="16.5">
      <c r="A308" s="42"/>
      <c r="B308" s="42"/>
      <c r="C308" s="42"/>
      <c r="D308" s="78"/>
    </row>
    <row r="309" spans="1:4" ht="16.5">
      <c r="A309" s="42"/>
      <c r="B309" s="42"/>
      <c r="C309" s="42"/>
      <c r="D309" s="78"/>
    </row>
    <row r="310" spans="1:4" ht="16.5">
      <c r="A310" s="42"/>
      <c r="B310" s="42"/>
      <c r="C310" s="42"/>
      <c r="D310" s="78"/>
    </row>
    <row r="311" spans="1:4" ht="16.5">
      <c r="A311" s="42"/>
      <c r="B311" s="42"/>
      <c r="C311" s="42"/>
      <c r="D311" s="78"/>
    </row>
    <row r="312" spans="1:4" ht="16.5">
      <c r="A312" s="42"/>
      <c r="B312" s="42"/>
      <c r="C312" s="42"/>
      <c r="D312" s="78"/>
    </row>
    <row r="313" spans="1:4" ht="16.5">
      <c r="A313" s="42"/>
      <c r="B313" s="42"/>
      <c r="C313" s="42"/>
      <c r="D313" s="78"/>
    </row>
    <row r="314" spans="1:4" ht="16.5">
      <c r="A314" s="42"/>
      <c r="B314" s="42"/>
      <c r="C314" s="42"/>
      <c r="D314" s="78"/>
    </row>
    <row r="315" spans="1:4" ht="16.5">
      <c r="A315" s="42"/>
      <c r="B315" s="42"/>
      <c r="C315" s="42"/>
      <c r="D315" s="78"/>
    </row>
    <row r="316" spans="1:4" ht="16.5">
      <c r="A316" s="42"/>
      <c r="B316" s="42"/>
      <c r="C316" s="42"/>
      <c r="D316" s="78"/>
    </row>
    <row r="317" spans="1:4" ht="16.5">
      <c r="A317" s="42"/>
      <c r="B317" s="42"/>
      <c r="C317" s="42"/>
      <c r="D317" s="78"/>
    </row>
    <row r="318" spans="1:4" ht="16.5">
      <c r="A318" s="42"/>
      <c r="B318" s="42"/>
      <c r="C318" s="42"/>
      <c r="D318" s="78"/>
    </row>
    <row r="319" spans="1:4" ht="16.5">
      <c r="A319" s="42"/>
      <c r="B319" s="42"/>
      <c r="C319" s="42"/>
      <c r="D319" s="78"/>
    </row>
    <row r="320" spans="1:4" ht="16.5">
      <c r="A320" s="42"/>
      <c r="B320" s="42"/>
      <c r="C320" s="42"/>
      <c r="D320" s="78"/>
    </row>
    <row r="321" spans="1:4" ht="16.5">
      <c r="A321" s="42"/>
      <c r="B321" s="42"/>
      <c r="C321" s="42"/>
      <c r="D321" s="78"/>
    </row>
    <row r="322" spans="1:4" ht="16.5">
      <c r="A322" s="42"/>
      <c r="B322" s="42"/>
      <c r="C322" s="42"/>
      <c r="D322" s="78"/>
    </row>
    <row r="323" spans="1:4" ht="16.5">
      <c r="A323" s="42"/>
      <c r="B323" s="42"/>
      <c r="C323" s="42"/>
      <c r="D323" s="78"/>
    </row>
    <row r="324" spans="1:4" ht="16.5">
      <c r="A324" s="42"/>
      <c r="B324" s="42"/>
      <c r="C324" s="42"/>
      <c r="D324" s="78"/>
    </row>
    <row r="325" spans="1:4" ht="16.5">
      <c r="A325" s="42"/>
      <c r="B325" s="42"/>
      <c r="C325" s="42"/>
      <c r="D325" s="78"/>
    </row>
    <row r="326" spans="1:4" ht="16.5">
      <c r="A326" s="42"/>
      <c r="B326" s="42"/>
      <c r="C326" s="42"/>
      <c r="D326" s="78"/>
    </row>
    <row r="327" spans="1:4" ht="16.5">
      <c r="A327" s="42"/>
      <c r="B327" s="42"/>
      <c r="C327" s="42"/>
      <c r="D327" s="78"/>
    </row>
    <row r="328" spans="1:4" ht="16.5">
      <c r="A328" s="42"/>
      <c r="B328" s="42"/>
      <c r="C328" s="42"/>
      <c r="D328" s="78"/>
    </row>
    <row r="329" spans="1:4" ht="16.5">
      <c r="A329" s="42"/>
      <c r="B329" s="42"/>
      <c r="C329" s="42"/>
      <c r="D329" s="78"/>
    </row>
    <row r="330" spans="1:4" ht="16.5">
      <c r="A330" s="42"/>
      <c r="B330" s="42"/>
      <c r="C330" s="42"/>
      <c r="D330" s="78"/>
    </row>
    <row r="331" spans="1:4" ht="16.5">
      <c r="A331" s="42"/>
      <c r="B331" s="42"/>
      <c r="C331" s="42"/>
      <c r="D331" s="78"/>
    </row>
    <row r="332" spans="1:4" ht="16.5">
      <c r="A332" s="42"/>
      <c r="B332" s="42"/>
      <c r="C332" s="42"/>
      <c r="D332" s="78"/>
    </row>
    <row r="333" spans="1:4" ht="16.5">
      <c r="A333" s="42"/>
      <c r="B333" s="42"/>
      <c r="C333" s="42"/>
      <c r="D333" s="78"/>
    </row>
    <row r="334" spans="1:4" ht="16.5">
      <c r="A334" s="42"/>
      <c r="B334" s="42"/>
      <c r="C334" s="42"/>
      <c r="D334" s="78"/>
    </row>
    <row r="335" spans="1:4" ht="16.5">
      <c r="A335" s="42"/>
      <c r="B335" s="42"/>
      <c r="C335" s="42"/>
      <c r="D335" s="78"/>
    </row>
    <row r="336" spans="1:4" ht="16.5">
      <c r="A336" s="42"/>
      <c r="B336" s="42"/>
      <c r="C336" s="42"/>
      <c r="D336" s="78"/>
    </row>
    <row r="337" spans="1:4" ht="16.5">
      <c r="A337" s="42"/>
      <c r="B337" s="42"/>
      <c r="C337" s="42"/>
      <c r="D337" s="78"/>
    </row>
    <row r="338" spans="1:4" ht="16.5">
      <c r="A338" s="42"/>
      <c r="B338" s="42"/>
      <c r="C338" s="42"/>
      <c r="D338" s="78"/>
    </row>
    <row r="339" spans="1:4" ht="16.5">
      <c r="A339" s="42"/>
      <c r="B339" s="42"/>
      <c r="C339" s="42"/>
      <c r="D339" s="78"/>
    </row>
    <row r="340" spans="1:4" ht="16.5">
      <c r="A340" s="42"/>
      <c r="B340" s="42"/>
      <c r="C340" s="42"/>
      <c r="D340" s="78"/>
    </row>
    <row r="341" spans="1:4" ht="16.5">
      <c r="A341" s="42"/>
      <c r="B341" s="42"/>
      <c r="C341" s="42"/>
      <c r="D341" s="78"/>
    </row>
    <row r="342" spans="1:4" ht="16.5">
      <c r="A342" s="42"/>
      <c r="B342" s="42"/>
      <c r="C342" s="42"/>
      <c r="D342" s="78"/>
    </row>
    <row r="343" spans="1:4" ht="16.5">
      <c r="A343" s="42"/>
      <c r="B343" s="42"/>
      <c r="C343" s="42"/>
      <c r="D343" s="78"/>
    </row>
    <row r="344" spans="1:4" ht="16.5">
      <c r="A344" s="42"/>
      <c r="B344" s="42"/>
      <c r="C344" s="42"/>
      <c r="D344" s="78"/>
    </row>
    <row r="345" spans="1:4" ht="16.5">
      <c r="A345" s="42"/>
      <c r="B345" s="42"/>
      <c r="C345" s="42"/>
      <c r="D345" s="78"/>
    </row>
    <row r="346" spans="1:4" ht="16.5">
      <c r="A346" s="42"/>
      <c r="B346" s="42"/>
      <c r="C346" s="42"/>
      <c r="D346" s="78"/>
    </row>
    <row r="347" spans="1:4" ht="16.5">
      <c r="A347" s="42"/>
      <c r="B347" s="42"/>
      <c r="C347" s="42"/>
      <c r="D347" s="78"/>
    </row>
    <row r="348" spans="1:4" ht="16.5">
      <c r="A348" s="42"/>
      <c r="B348" s="42"/>
      <c r="C348" s="42"/>
      <c r="D348" s="78"/>
    </row>
    <row r="349" spans="1:4" ht="16.5">
      <c r="A349" s="42"/>
      <c r="B349" s="42"/>
      <c r="C349" s="42"/>
      <c r="D349" s="78"/>
    </row>
    <row r="350" spans="1:4" ht="16.5">
      <c r="A350" s="42"/>
      <c r="B350" s="42"/>
      <c r="C350" s="42"/>
      <c r="D350" s="78"/>
    </row>
    <row r="351" spans="1:4" ht="16.5">
      <c r="A351" s="42"/>
      <c r="B351" s="42"/>
      <c r="C351" s="42"/>
      <c r="D351" s="78"/>
    </row>
    <row r="352" spans="1:4" ht="16.5">
      <c r="A352" s="42"/>
      <c r="B352" s="42"/>
      <c r="C352" s="42"/>
      <c r="D352" s="78"/>
    </row>
    <row r="353" spans="1:4" ht="16.5">
      <c r="A353" s="42"/>
      <c r="B353" s="42"/>
      <c r="C353" s="42"/>
      <c r="D353" s="78"/>
    </row>
    <row r="354" spans="1:4" ht="16.5">
      <c r="A354" s="42"/>
      <c r="B354" s="42"/>
      <c r="C354" s="42"/>
      <c r="D354" s="78"/>
    </row>
    <row r="355" spans="1:4" ht="16.5">
      <c r="A355" s="42"/>
      <c r="B355" s="42"/>
      <c r="C355" s="42"/>
      <c r="D355" s="78"/>
    </row>
    <row r="356" spans="1:4" ht="16.5">
      <c r="A356" s="42"/>
      <c r="B356" s="42"/>
      <c r="C356" s="42"/>
      <c r="D356" s="78"/>
    </row>
    <row r="357" spans="1:4" ht="16.5">
      <c r="A357" s="42"/>
      <c r="B357" s="42"/>
      <c r="C357" s="42"/>
      <c r="D357" s="78"/>
    </row>
    <row r="358" spans="1:4" ht="16.5">
      <c r="A358" s="42"/>
      <c r="B358" s="42"/>
      <c r="C358" s="42"/>
      <c r="D358" s="78"/>
    </row>
    <row r="359" spans="1:4" ht="16.5">
      <c r="A359" s="42"/>
      <c r="B359" s="42"/>
      <c r="C359" s="42"/>
      <c r="D359" s="78"/>
    </row>
    <row r="360" spans="1:4" ht="16.5">
      <c r="A360" s="42"/>
      <c r="B360" s="42"/>
      <c r="C360" s="42"/>
      <c r="D360" s="78"/>
    </row>
    <row r="361" spans="1:4" ht="16.5">
      <c r="A361" s="42"/>
      <c r="B361" s="42"/>
      <c r="C361" s="42"/>
      <c r="D361" s="78"/>
    </row>
    <row r="362" spans="1:4" ht="16.5">
      <c r="A362" s="42"/>
      <c r="B362" s="42"/>
      <c r="C362" s="42"/>
      <c r="D362" s="78"/>
    </row>
    <row r="363" spans="1:4" ht="16.5">
      <c r="A363" s="42"/>
      <c r="B363" s="42"/>
      <c r="C363" s="42"/>
      <c r="D363" s="78"/>
    </row>
    <row r="364" spans="1:4" ht="16.5">
      <c r="A364" s="42"/>
      <c r="B364" s="42"/>
      <c r="C364" s="42"/>
      <c r="D364" s="78"/>
    </row>
    <row r="365" spans="1:4" ht="16.5">
      <c r="A365" s="42"/>
      <c r="B365" s="42"/>
      <c r="C365" s="42"/>
      <c r="D365" s="78"/>
    </row>
    <row r="366" spans="1:4" ht="16.5">
      <c r="A366" s="42"/>
      <c r="B366" s="42"/>
      <c r="C366" s="42"/>
      <c r="D366" s="78"/>
    </row>
    <row r="367" spans="1:4" ht="16.5">
      <c r="A367" s="42"/>
      <c r="B367" s="42"/>
      <c r="C367" s="42"/>
      <c r="D367" s="78"/>
    </row>
    <row r="368" spans="1:4" ht="16.5">
      <c r="A368" s="42"/>
      <c r="B368" s="42"/>
      <c r="C368" s="42"/>
      <c r="D368" s="78"/>
    </row>
    <row r="369" spans="1:4" ht="16.5">
      <c r="A369" s="42"/>
      <c r="B369" s="42"/>
      <c r="C369" s="42"/>
      <c r="D369" s="78"/>
    </row>
    <row r="370" spans="1:4" ht="16.5">
      <c r="A370" s="42"/>
      <c r="B370" s="42"/>
      <c r="C370" s="42"/>
      <c r="D370" s="78"/>
    </row>
    <row r="371" spans="1:4" ht="16.5">
      <c r="A371" s="42"/>
      <c r="B371" s="42"/>
      <c r="C371" s="42"/>
      <c r="D371" s="78"/>
    </row>
    <row r="372" spans="1:4" ht="16.5">
      <c r="A372" s="42"/>
      <c r="B372" s="42"/>
      <c r="C372" s="42"/>
      <c r="D372" s="78"/>
    </row>
    <row r="373" spans="1:4" ht="16.5">
      <c r="A373" s="42"/>
      <c r="B373" s="42"/>
      <c r="C373" s="42"/>
      <c r="D373" s="78"/>
    </row>
    <row r="374" spans="1:4" ht="16.5">
      <c r="A374" s="42"/>
      <c r="B374" s="42"/>
      <c r="C374" s="42"/>
      <c r="D374" s="78"/>
    </row>
    <row r="375" spans="1:4" ht="16.5">
      <c r="A375" s="42"/>
      <c r="B375" s="42"/>
      <c r="C375" s="42"/>
      <c r="D375" s="78"/>
    </row>
    <row r="376" spans="1:4" ht="16.5">
      <c r="A376" s="42"/>
      <c r="B376" s="42"/>
      <c r="C376" s="42"/>
      <c r="D376" s="78"/>
    </row>
    <row r="377" spans="1:4" ht="16.5">
      <c r="A377" s="42"/>
      <c r="B377" s="42"/>
      <c r="C377" s="42"/>
      <c r="D377" s="78"/>
    </row>
    <row r="378" spans="1:4" ht="16.5">
      <c r="A378" s="42"/>
      <c r="B378" s="42"/>
      <c r="C378" s="42"/>
      <c r="D378" s="78"/>
    </row>
    <row r="379" spans="1:4" ht="16.5">
      <c r="A379" s="42"/>
      <c r="B379" s="42"/>
      <c r="C379" s="42"/>
      <c r="D379" s="78"/>
    </row>
    <row r="380" spans="1:4" ht="16.5">
      <c r="A380" s="42"/>
      <c r="B380" s="42"/>
      <c r="C380" s="42"/>
      <c r="D380" s="78"/>
    </row>
    <row r="381" spans="1:4" ht="16.5">
      <c r="A381" s="42"/>
      <c r="B381" s="42"/>
      <c r="C381" s="42"/>
      <c r="D381" s="78"/>
    </row>
    <row r="382" spans="1:4" ht="16.5">
      <c r="A382" s="42"/>
      <c r="B382" s="42"/>
      <c r="C382" s="42"/>
      <c r="D382" s="78"/>
    </row>
    <row r="383" spans="1:4" ht="16.5">
      <c r="A383" s="42"/>
      <c r="B383" s="42"/>
      <c r="C383" s="42"/>
      <c r="D383" s="78"/>
    </row>
    <row r="384" spans="1:4" ht="16.5">
      <c r="A384" s="42"/>
      <c r="B384" s="42"/>
      <c r="C384" s="42"/>
      <c r="D384" s="78"/>
    </row>
    <row r="385" spans="1:4" ht="16.5">
      <c r="A385" s="42"/>
      <c r="B385" s="42"/>
      <c r="C385" s="42"/>
      <c r="D385" s="78"/>
    </row>
    <row r="386" spans="1:4" ht="16.5">
      <c r="A386" s="42"/>
      <c r="B386" s="42"/>
      <c r="C386" s="42"/>
      <c r="D386" s="78"/>
    </row>
    <row r="387" spans="1:4" ht="16.5">
      <c r="A387" s="42"/>
      <c r="B387" s="42"/>
      <c r="C387" s="42"/>
      <c r="D387" s="78"/>
    </row>
    <row r="388" spans="1:4" ht="16.5">
      <c r="A388" s="42"/>
      <c r="B388" s="42"/>
      <c r="C388" s="42"/>
      <c r="D388" s="78"/>
    </row>
    <row r="389" spans="1:4" ht="16.5">
      <c r="A389" s="42"/>
      <c r="B389" s="42"/>
      <c r="C389" s="42"/>
      <c r="D389" s="78"/>
    </row>
    <row r="390" spans="1:4" ht="16.5">
      <c r="A390" s="42"/>
      <c r="B390" s="42"/>
      <c r="C390" s="42"/>
      <c r="D390" s="78"/>
    </row>
    <row r="391" spans="1:4" ht="16.5">
      <c r="A391" s="42"/>
      <c r="B391" s="42"/>
      <c r="C391" s="42"/>
      <c r="D391" s="78"/>
    </row>
    <row r="392" spans="1:4" ht="16.5">
      <c r="A392" s="42"/>
      <c r="B392" s="42"/>
      <c r="C392" s="42"/>
      <c r="D392" s="78"/>
    </row>
    <row r="393" spans="1:4" ht="16.5">
      <c r="A393" s="42"/>
      <c r="B393" s="42"/>
      <c r="C393" s="42"/>
      <c r="D393" s="78"/>
    </row>
    <row r="394" spans="1:4" ht="16.5">
      <c r="A394" s="42"/>
      <c r="B394" s="42"/>
      <c r="C394" s="42"/>
      <c r="D394" s="78"/>
    </row>
    <row r="395" spans="1:4" ht="16.5">
      <c r="A395" s="42"/>
      <c r="B395" s="42"/>
      <c r="C395" s="42"/>
      <c r="D395" s="78"/>
    </row>
    <row r="396" spans="1:4" ht="16.5">
      <c r="A396" s="42"/>
      <c r="B396" s="42"/>
      <c r="C396" s="42"/>
      <c r="D396" s="78"/>
    </row>
    <row r="397" spans="1:4" ht="16.5">
      <c r="A397" s="42"/>
      <c r="B397" s="42"/>
      <c r="C397" s="42"/>
      <c r="D397" s="78"/>
    </row>
    <row r="398" spans="1:4" ht="16.5">
      <c r="A398" s="42"/>
      <c r="B398" s="42"/>
      <c r="C398" s="42"/>
      <c r="D398" s="78"/>
    </row>
    <row r="399" spans="1:4" ht="16.5">
      <c r="A399" s="42"/>
      <c r="B399" s="42"/>
      <c r="C399" s="42"/>
      <c r="D399" s="78"/>
    </row>
    <row r="400" spans="1:4" ht="16.5">
      <c r="A400" s="42"/>
      <c r="B400" s="42"/>
      <c r="C400" s="42"/>
      <c r="D400" s="78"/>
    </row>
    <row r="401" spans="1:4" ht="16.5">
      <c r="A401" s="42"/>
      <c r="B401" s="42"/>
      <c r="C401" s="42"/>
      <c r="D401" s="78"/>
    </row>
    <row r="402" spans="1:4" ht="16.5">
      <c r="A402" s="42"/>
      <c r="B402" s="42"/>
      <c r="C402" s="42"/>
      <c r="D402" s="78"/>
    </row>
    <row r="403" spans="1:4" ht="16.5">
      <c r="A403" s="42"/>
      <c r="B403" s="42"/>
      <c r="C403" s="42"/>
      <c r="D403" s="78"/>
    </row>
    <row r="404" spans="1:4" ht="16.5">
      <c r="A404" s="42"/>
      <c r="B404" s="42"/>
      <c r="C404" s="42"/>
      <c r="D404" s="78"/>
    </row>
    <row r="405" spans="1:4" ht="16.5">
      <c r="A405" s="42"/>
      <c r="B405" s="42"/>
      <c r="C405" s="42"/>
      <c r="D405" s="78"/>
    </row>
    <row r="406" spans="1:4" ht="16.5">
      <c r="A406" s="42"/>
      <c r="B406" s="42"/>
      <c r="C406" s="42"/>
      <c r="D406" s="78"/>
    </row>
    <row r="407" spans="1:4" ht="16.5">
      <c r="A407" s="42"/>
      <c r="B407" s="42"/>
      <c r="C407" s="42"/>
      <c r="D407" s="78"/>
    </row>
    <row r="408" spans="1:4" ht="16.5">
      <c r="A408" s="42"/>
      <c r="B408" s="42"/>
      <c r="C408" s="42"/>
      <c r="D408" s="78"/>
    </row>
    <row r="409" spans="1:4" ht="16.5">
      <c r="A409" s="42"/>
      <c r="B409" s="42"/>
      <c r="C409" s="42"/>
      <c r="D409" s="78"/>
    </row>
    <row r="410" spans="1:4" ht="16.5">
      <c r="A410" s="42"/>
      <c r="B410" s="42"/>
      <c r="C410" s="42"/>
      <c r="D410" s="78"/>
    </row>
    <row r="411" spans="1:4" ht="16.5">
      <c r="A411" s="42"/>
      <c r="B411" s="42"/>
      <c r="C411" s="42"/>
      <c r="D411" s="78"/>
    </row>
    <row r="412" spans="1:4" ht="16.5">
      <c r="A412" s="42"/>
      <c r="B412" s="42"/>
      <c r="C412" s="42"/>
      <c r="D412" s="78"/>
    </row>
    <row r="413" spans="1:4" ht="16.5">
      <c r="A413" s="42"/>
      <c r="B413" s="42"/>
      <c r="C413" s="42"/>
      <c r="D413" s="78"/>
    </row>
    <row r="414" spans="1:4" ht="16.5">
      <c r="A414" s="42"/>
      <c r="B414" s="42"/>
      <c r="C414" s="42"/>
      <c r="D414" s="78"/>
    </row>
    <row r="415" spans="1:4" ht="16.5">
      <c r="A415" s="42"/>
      <c r="B415" s="42"/>
      <c r="C415" s="42"/>
      <c r="D415" s="78"/>
    </row>
    <row r="416" spans="1:4" ht="16.5">
      <c r="A416" s="42"/>
      <c r="B416" s="42"/>
      <c r="C416" s="42"/>
      <c r="D416" s="78"/>
    </row>
    <row r="417" spans="1:4" ht="16.5">
      <c r="A417" s="42"/>
      <c r="B417" s="42"/>
      <c r="C417" s="42"/>
      <c r="D417" s="78"/>
    </row>
    <row r="418" spans="1:4" ht="16.5">
      <c r="A418" s="42"/>
      <c r="B418" s="42"/>
      <c r="C418" s="42"/>
      <c r="D418" s="78"/>
    </row>
    <row r="419" spans="1:4" ht="16.5">
      <c r="A419" s="42"/>
      <c r="B419" s="42"/>
      <c r="C419" s="42"/>
      <c r="D419" s="78"/>
    </row>
    <row r="420" spans="1:4" ht="16.5">
      <c r="A420" s="42"/>
      <c r="B420" s="42"/>
      <c r="C420" s="42"/>
      <c r="D420" s="78"/>
    </row>
    <row r="421" spans="1:4" ht="16.5">
      <c r="A421" s="42"/>
      <c r="B421" s="42"/>
      <c r="C421" s="42"/>
      <c r="D421" s="78"/>
    </row>
    <row r="422" spans="1:4" ht="16.5">
      <c r="A422" s="42"/>
      <c r="B422" s="42"/>
      <c r="C422" s="42"/>
      <c r="D422" s="78"/>
    </row>
    <row r="423" spans="1:4" ht="16.5">
      <c r="A423" s="42"/>
      <c r="B423" s="42"/>
      <c r="C423" s="42"/>
      <c r="D423" s="78"/>
    </row>
    <row r="424" spans="1:4" ht="16.5">
      <c r="A424" s="42"/>
      <c r="B424" s="42"/>
      <c r="C424" s="42"/>
      <c r="D424" s="78"/>
    </row>
    <row r="425" spans="1:4" ht="16.5">
      <c r="A425" s="42"/>
      <c r="B425" s="42"/>
      <c r="C425" s="42"/>
      <c r="D425" s="78"/>
    </row>
    <row r="426" spans="1:4" ht="16.5">
      <c r="A426" s="42"/>
      <c r="B426" s="42"/>
      <c r="C426" s="42"/>
      <c r="D426" s="78"/>
    </row>
    <row r="427" spans="1:4" ht="16.5">
      <c r="A427" s="42"/>
      <c r="B427" s="42"/>
      <c r="C427" s="42"/>
      <c r="D427" s="78"/>
    </row>
    <row r="428" spans="1:4" ht="16.5">
      <c r="A428" s="42"/>
      <c r="B428" s="42"/>
      <c r="C428" s="42"/>
      <c r="D428" s="78"/>
    </row>
    <row r="429" spans="1:4" ht="16.5">
      <c r="A429" s="42"/>
      <c r="B429" s="42"/>
      <c r="C429" s="42"/>
      <c r="D429" s="78"/>
    </row>
    <row r="430" spans="1:4" ht="16.5">
      <c r="A430" s="42"/>
      <c r="B430" s="42"/>
      <c r="C430" s="42"/>
      <c r="D430" s="78"/>
    </row>
    <row r="431" spans="1:4" ht="16.5">
      <c r="A431" s="42"/>
      <c r="B431" s="42"/>
      <c r="C431" s="42"/>
      <c r="D431" s="78"/>
    </row>
    <row r="432" spans="1:4" ht="16.5">
      <c r="A432" s="42"/>
      <c r="B432" s="42"/>
      <c r="C432" s="42"/>
      <c r="D432" s="78"/>
    </row>
    <row r="433" spans="1:4" ht="16.5">
      <c r="A433" s="42"/>
      <c r="B433" s="42"/>
      <c r="C433" s="42"/>
      <c r="D433" s="78"/>
    </row>
    <row r="434" spans="1:4" ht="16.5">
      <c r="A434" s="42"/>
      <c r="B434" s="42"/>
      <c r="C434" s="42"/>
      <c r="D434" s="78"/>
    </row>
    <row r="435" spans="1:4" ht="16.5">
      <c r="A435" s="42"/>
      <c r="B435" s="42"/>
      <c r="C435" s="42"/>
      <c r="D435" s="78"/>
    </row>
    <row r="436" spans="1:4" ht="16.5">
      <c r="A436" s="42"/>
      <c r="B436" s="42"/>
      <c r="C436" s="42"/>
      <c r="D436" s="78"/>
    </row>
    <row r="437" spans="1:4" ht="16.5">
      <c r="A437" s="42"/>
      <c r="B437" s="42"/>
      <c r="C437" s="42"/>
      <c r="D437" s="78"/>
    </row>
    <row r="438" spans="1:4" ht="16.5">
      <c r="A438" s="42"/>
      <c r="B438" s="42"/>
      <c r="C438" s="42"/>
      <c r="D438" s="78"/>
    </row>
    <row r="439" spans="1:4" ht="16.5">
      <c r="A439" s="42"/>
      <c r="B439" s="42"/>
      <c r="C439" s="42"/>
      <c r="D439" s="78"/>
    </row>
    <row r="440" spans="1:4" ht="16.5">
      <c r="A440" s="42"/>
      <c r="B440" s="42"/>
      <c r="C440" s="42"/>
      <c r="D440" s="78"/>
    </row>
    <row r="441" spans="1:4" ht="16.5">
      <c r="A441" s="42"/>
      <c r="B441" s="42"/>
      <c r="C441" s="42"/>
      <c r="D441" s="78"/>
    </row>
    <row r="442" spans="1:4" ht="16.5">
      <c r="A442" s="42"/>
      <c r="B442" s="42"/>
      <c r="C442" s="42"/>
      <c r="D442" s="78"/>
    </row>
    <row r="443" spans="1:4" ht="16.5">
      <c r="A443" s="42"/>
      <c r="B443" s="42"/>
      <c r="C443" s="42"/>
      <c r="D443" s="78"/>
    </row>
    <row r="444" spans="1:4" ht="16.5">
      <c r="A444" s="42"/>
      <c r="B444" s="42"/>
      <c r="C444" s="42"/>
      <c r="D444" s="78"/>
    </row>
    <row r="445" spans="1:4" ht="16.5">
      <c r="A445" s="42"/>
      <c r="B445" s="42"/>
      <c r="C445" s="42"/>
      <c r="D445" s="78"/>
    </row>
    <row r="446" spans="1:4" ht="16.5">
      <c r="A446" s="42"/>
      <c r="B446" s="42"/>
      <c r="C446" s="42"/>
      <c r="D446" s="78"/>
    </row>
    <row r="447" spans="1:4" ht="16.5">
      <c r="A447" s="42"/>
      <c r="B447" s="42"/>
      <c r="C447" s="42"/>
      <c r="D447" s="78"/>
    </row>
    <row r="448" spans="1:4" ht="16.5">
      <c r="A448" s="42"/>
      <c r="B448" s="42"/>
      <c r="C448" s="42"/>
      <c r="D448" s="78"/>
    </row>
    <row r="449" spans="1:4" ht="16.5">
      <c r="A449" s="42"/>
      <c r="B449" s="42"/>
      <c r="C449" s="42"/>
      <c r="D449" s="78"/>
    </row>
    <row r="450" spans="1:4" ht="16.5">
      <c r="A450" s="42"/>
      <c r="B450" s="42"/>
      <c r="C450" s="42"/>
      <c r="D450" s="78"/>
    </row>
    <row r="451" spans="1:4" ht="16.5">
      <c r="A451" s="42"/>
      <c r="B451" s="42"/>
      <c r="C451" s="42"/>
      <c r="D451" s="78"/>
    </row>
    <row r="452" spans="1:4" ht="16.5">
      <c r="A452" s="42"/>
      <c r="B452" s="42"/>
      <c r="C452" s="42"/>
      <c r="D452" s="78"/>
    </row>
    <row r="453" spans="1:4" ht="16.5">
      <c r="A453" s="42"/>
      <c r="B453" s="42"/>
      <c r="C453" s="42"/>
      <c r="D453" s="78"/>
    </row>
    <row r="454" spans="1:4" ht="16.5">
      <c r="A454" s="42"/>
      <c r="B454" s="42"/>
      <c r="C454" s="42"/>
      <c r="D454" s="78"/>
    </row>
    <row r="455" spans="1:4" ht="16.5">
      <c r="A455" s="42"/>
      <c r="B455" s="42"/>
      <c r="C455" s="42"/>
      <c r="D455" s="78"/>
    </row>
    <row r="456" spans="1:4" ht="16.5">
      <c r="A456" s="42"/>
      <c r="B456" s="42"/>
      <c r="C456" s="42"/>
      <c r="D456" s="78"/>
    </row>
    <row r="457" spans="1:4" ht="16.5">
      <c r="A457" s="42"/>
      <c r="B457" s="42"/>
      <c r="C457" s="42"/>
      <c r="D457" s="78"/>
    </row>
    <row r="458" spans="1:4" ht="16.5">
      <c r="A458" s="42"/>
      <c r="B458" s="42"/>
      <c r="C458" s="42"/>
      <c r="D458" s="78"/>
    </row>
    <row r="459" spans="1:4" ht="16.5">
      <c r="A459" s="42"/>
      <c r="B459" s="42"/>
      <c r="C459" s="42"/>
      <c r="D459" s="78"/>
    </row>
    <row r="460" spans="1:4" ht="16.5">
      <c r="A460" s="42"/>
      <c r="B460" s="42"/>
      <c r="C460" s="42"/>
      <c r="D460" s="78"/>
    </row>
    <row r="461" spans="1:4" ht="16.5">
      <c r="A461" s="42"/>
      <c r="B461" s="42"/>
      <c r="C461" s="42"/>
      <c r="D461" s="78"/>
    </row>
    <row r="462" spans="1:4" ht="16.5">
      <c r="A462" s="42"/>
      <c r="B462" s="42"/>
      <c r="C462" s="42"/>
      <c r="D462" s="78"/>
    </row>
    <row r="463" spans="1:4" ht="16.5">
      <c r="A463" s="42"/>
      <c r="B463" s="42"/>
      <c r="C463" s="42"/>
      <c r="D463" s="78"/>
    </row>
    <row r="464" spans="1:4" ht="16.5">
      <c r="A464" s="42"/>
      <c r="B464" s="42"/>
      <c r="C464" s="42"/>
      <c r="D464" s="78"/>
    </row>
    <row r="465" spans="1:4" ht="16.5">
      <c r="A465" s="42"/>
      <c r="B465" s="42"/>
      <c r="C465" s="42"/>
      <c r="D465" s="78"/>
    </row>
    <row r="466" spans="1:4" ht="16.5">
      <c r="A466" s="42"/>
      <c r="B466" s="42"/>
      <c r="C466" s="42"/>
      <c r="D466" s="78"/>
    </row>
    <row r="467" spans="1:4" ht="16.5">
      <c r="A467" s="42"/>
      <c r="B467" s="42"/>
      <c r="C467" s="42"/>
      <c r="D467" s="78"/>
    </row>
    <row r="468" spans="1:4" ht="16.5">
      <c r="A468" s="42"/>
      <c r="B468" s="42"/>
      <c r="C468" s="42"/>
      <c r="D468" s="78"/>
    </row>
    <row r="469" spans="1:4" ht="16.5">
      <c r="A469" s="42"/>
      <c r="B469" s="42"/>
      <c r="C469" s="42"/>
      <c r="D469" s="78"/>
    </row>
    <row r="470" spans="1:4" ht="16.5">
      <c r="A470" s="42"/>
      <c r="B470" s="42"/>
      <c r="C470" s="42"/>
      <c r="D470" s="78"/>
    </row>
    <row r="471" spans="1:4" ht="16.5">
      <c r="A471" s="42"/>
      <c r="B471" s="42"/>
      <c r="C471" s="42"/>
      <c r="D471" s="78"/>
    </row>
    <row r="472" spans="1:4" ht="16.5">
      <c r="A472" s="42"/>
      <c r="B472" s="42"/>
      <c r="C472" s="42"/>
      <c r="D472" s="78"/>
    </row>
    <row r="473" spans="1:4" ht="16.5">
      <c r="A473" s="42"/>
      <c r="B473" s="42"/>
      <c r="C473" s="42"/>
      <c r="D473" s="78"/>
    </row>
    <row r="474" spans="1:4" ht="16.5">
      <c r="A474" s="42"/>
      <c r="B474" s="42"/>
      <c r="C474" s="42"/>
      <c r="D474" s="78"/>
    </row>
    <row r="475" spans="1:4" ht="16.5">
      <c r="A475" s="42"/>
      <c r="B475" s="42"/>
      <c r="C475" s="42"/>
      <c r="D475" s="78"/>
    </row>
    <row r="476" spans="1:4" ht="16.5">
      <c r="A476" s="42"/>
      <c r="B476" s="42"/>
      <c r="C476" s="42"/>
      <c r="D476" s="78"/>
    </row>
    <row r="477" spans="1:4" ht="16.5">
      <c r="A477" s="42"/>
      <c r="B477" s="42"/>
      <c r="C477" s="42"/>
      <c r="D477" s="78"/>
    </row>
    <row r="478" spans="1:4" ht="16.5">
      <c r="A478" s="42"/>
      <c r="B478" s="42"/>
      <c r="C478" s="42"/>
      <c r="D478" s="78"/>
    </row>
    <row r="479" spans="1:4" ht="16.5">
      <c r="A479" s="42"/>
      <c r="B479" s="42"/>
      <c r="C479" s="42"/>
      <c r="D479" s="78"/>
    </row>
    <row r="480" spans="1:4" ht="16.5">
      <c r="A480" s="42"/>
      <c r="B480" s="42"/>
      <c r="C480" s="42"/>
      <c r="D480" s="78"/>
    </row>
    <row r="481" spans="1:4" ht="16.5">
      <c r="A481" s="42"/>
      <c r="B481" s="42"/>
      <c r="C481" s="42"/>
      <c r="D481" s="78"/>
    </row>
    <row r="482" spans="1:4" ht="16.5">
      <c r="A482" s="42"/>
      <c r="B482" s="42"/>
      <c r="C482" s="42"/>
      <c r="D482" s="78"/>
    </row>
    <row r="483" spans="1:4" ht="16.5">
      <c r="A483" s="42"/>
      <c r="B483" s="42"/>
      <c r="C483" s="42"/>
      <c r="D483" s="78"/>
    </row>
    <row r="484" spans="1:4" ht="16.5">
      <c r="A484" s="42"/>
      <c r="B484" s="42"/>
      <c r="C484" s="42"/>
      <c r="D484" s="78"/>
    </row>
    <row r="485" spans="1:4" ht="16.5">
      <c r="A485" s="42"/>
      <c r="B485" s="42"/>
      <c r="C485" s="42"/>
      <c r="D485" s="78"/>
    </row>
    <row r="486" spans="1:4" ht="16.5">
      <c r="A486" s="42"/>
      <c r="B486" s="42"/>
      <c r="C486" s="42"/>
      <c r="D486" s="78"/>
    </row>
    <row r="487" spans="1:4" ht="16.5">
      <c r="A487" s="42"/>
      <c r="B487" s="42"/>
      <c r="C487" s="42"/>
      <c r="D487" s="78"/>
    </row>
    <row r="488" spans="1:4" ht="16.5">
      <c r="A488" s="42"/>
      <c r="B488" s="42"/>
      <c r="C488" s="42"/>
      <c r="D488" s="78"/>
    </row>
    <row r="489" spans="1:4" ht="16.5">
      <c r="A489" s="42"/>
      <c r="B489" s="42"/>
      <c r="C489" s="42"/>
      <c r="D489" s="78"/>
    </row>
  </sheetData>
  <sheetProtection/>
  <mergeCells count="50"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  <mergeCell ref="O7:P7"/>
    <mergeCell ref="M7:N7"/>
    <mergeCell ref="K7:L7"/>
    <mergeCell ref="K18:L18"/>
    <mergeCell ref="M18:N18"/>
    <mergeCell ref="O18:P18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A21:B21"/>
    <mergeCell ref="I19:J19"/>
    <mergeCell ref="C28:D28"/>
    <mergeCell ref="E28:F28"/>
    <mergeCell ref="G28:H28"/>
    <mergeCell ref="K6:L6"/>
    <mergeCell ref="I6:J6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C29:D29"/>
    <mergeCell ref="E29:F29"/>
    <mergeCell ref="O29:P29"/>
    <mergeCell ref="I28:J28"/>
    <mergeCell ref="K28:L28"/>
    <mergeCell ref="M28:N28"/>
    <mergeCell ref="O28:P28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">
      <selection activeCell="F25" sqref="F25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27" t="s">
        <v>493</v>
      </c>
      <c r="B1" s="527"/>
      <c r="C1" s="4"/>
      <c r="D1" s="4"/>
      <c r="E1" s="5"/>
      <c r="F1" s="5"/>
      <c r="K1" s="5"/>
      <c r="L1" s="5"/>
      <c r="M1" s="5"/>
      <c r="N1" s="5"/>
      <c r="O1" s="533" t="s">
        <v>450</v>
      </c>
      <c r="P1" s="533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48" t="s">
        <v>140</v>
      </c>
      <c r="E3" s="548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49" t="s">
        <v>12</v>
      </c>
      <c r="B6" s="550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51"/>
      <c r="B7" s="552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44" t="s">
        <v>148</v>
      </c>
      <c r="N7" s="545"/>
      <c r="O7" s="546"/>
      <c r="P7" s="547"/>
    </row>
    <row r="8" spans="1:16" ht="19.5" customHeight="1">
      <c r="A8" s="551"/>
      <c r="B8" s="552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42" t="s">
        <v>142</v>
      </c>
      <c r="B9" s="543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410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zoomScalePageLayoutView="0" workbookViewId="0" topLeftCell="A1">
      <pane ySplit="9" topLeftCell="A10" activePane="bottomLeft" state="frozen"/>
      <selection pane="topLeft" activeCell="F25" sqref="F25"/>
      <selection pane="bottomLeft" activeCell="R20" sqref="R20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27" t="s">
        <v>494</v>
      </c>
      <c r="B1" s="527"/>
      <c r="C1" s="4"/>
      <c r="D1" s="4"/>
      <c r="E1" s="5"/>
      <c r="F1" s="5"/>
      <c r="K1" s="5"/>
      <c r="L1" s="5"/>
      <c r="M1" s="5"/>
      <c r="N1" s="5"/>
      <c r="O1" s="533" t="s">
        <v>495</v>
      </c>
      <c r="P1" s="533"/>
      <c r="Q1" s="5"/>
    </row>
    <row r="2" spans="1:17" s="10" customFormat="1" ht="28.5" customHeight="1">
      <c r="A2" s="7"/>
      <c r="B2" s="214" t="s">
        <v>497</v>
      </c>
      <c r="C2" s="214"/>
      <c r="D2" s="215"/>
      <c r="E2" s="216"/>
      <c r="F2" s="214"/>
      <c r="G2" s="214"/>
      <c r="H2" s="38"/>
      <c r="I2" s="217"/>
      <c r="J2" s="217" t="s">
        <v>498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48" t="s">
        <v>140</v>
      </c>
      <c r="E3" s="548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49" t="s">
        <v>12</v>
      </c>
      <c r="B6" s="550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51"/>
      <c r="B7" s="552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44" t="s">
        <v>148</v>
      </c>
      <c r="N7" s="545"/>
      <c r="O7" s="546"/>
      <c r="P7" s="553"/>
      <c r="Q7" s="229"/>
    </row>
    <row r="8" spans="1:17" s="19" customFormat="1" ht="19.5" customHeight="1">
      <c r="A8" s="551"/>
      <c r="B8" s="552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42" t="s">
        <v>142</v>
      </c>
      <c r="B9" s="543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8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8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8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8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444</v>
      </c>
      <c r="B15" s="220">
        <v>2014</v>
      </c>
      <c r="C15" s="318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466</v>
      </c>
      <c r="B16" s="220">
        <v>2015</v>
      </c>
      <c r="C16" s="318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516</v>
      </c>
      <c r="B17" s="220">
        <v>2016</v>
      </c>
      <c r="C17" s="318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 t="s">
        <v>526</v>
      </c>
      <c r="B18" s="220">
        <v>2017</v>
      </c>
      <c r="C18" s="318">
        <f>SUM(E18,G18,I18,K18,M18,O18+'4-4-2-2'!C18,'4-4-2-2'!E18,'4-4-2-2'!G18,'4-4-2-2'!I18,'4-4-2-2'!K18,'4-4-2-2'!M18,'4-4-2-2'!O18,)</f>
        <v>120.95</v>
      </c>
      <c r="D18" s="18">
        <f>SUM(F18,H18,J18,L18,N18,P18+'4-4-2-2'!D18,'4-4-2-2'!F18,'4-4-2-2'!H18,'4-4-2-2'!J18,'4-4-2-2'!L18,'4-4-2-2'!N18,'4-4-2-2'!P18,)</f>
        <v>1780.6</v>
      </c>
      <c r="E18" s="18">
        <v>0</v>
      </c>
      <c r="F18" s="18">
        <v>0</v>
      </c>
      <c r="G18" s="18">
        <v>1.8</v>
      </c>
      <c r="H18" s="18">
        <v>14.4</v>
      </c>
      <c r="I18" s="18">
        <v>22.5</v>
      </c>
      <c r="J18" s="18">
        <v>642.9</v>
      </c>
      <c r="K18" s="18">
        <v>0</v>
      </c>
      <c r="L18" s="18">
        <v>0</v>
      </c>
      <c r="M18" s="18">
        <v>0</v>
      </c>
      <c r="N18" s="18">
        <v>0</v>
      </c>
      <c r="O18" s="18">
        <v>41.1</v>
      </c>
      <c r="P18" s="18">
        <v>39.05</v>
      </c>
      <c r="Q18" s="18"/>
    </row>
    <row r="19" spans="1:17" s="19" customFormat="1" ht="30" customHeight="1">
      <c r="A19" s="20" t="s">
        <v>532</v>
      </c>
      <c r="B19" s="220">
        <v>2018</v>
      </c>
      <c r="C19" s="318">
        <f>SUM(E19,G19,I19,K19,M19,O19+'4-4-2-2'!C19,'4-4-2-2'!E19,'4-4-2-2'!G19,'4-4-2-2'!I19,'4-4-2-2'!K19,'4-4-2-2'!M19,'4-4-2-2'!O19,)</f>
        <v>134.22</v>
      </c>
      <c r="D19" s="18">
        <f>SUM(F19,H19,J19,L19,N19,P19+'4-4-2-2'!D19,'4-4-2-2'!F19,'4-4-2-2'!H19,'4-4-2-2'!J19,'4-4-2-2'!L19,'4-4-2-2'!N19,'4-4-2-2'!P19,)</f>
        <v>1705.355</v>
      </c>
      <c r="E19" s="18">
        <v>0</v>
      </c>
      <c r="F19" s="18">
        <v>0</v>
      </c>
      <c r="G19" s="18">
        <v>1.43</v>
      </c>
      <c r="H19" s="18">
        <v>11.44</v>
      </c>
      <c r="I19" s="18">
        <v>17.6</v>
      </c>
      <c r="J19" s="18">
        <v>352</v>
      </c>
      <c r="K19" s="18">
        <v>0</v>
      </c>
      <c r="L19" s="18">
        <v>0</v>
      </c>
      <c r="M19" s="18">
        <v>0</v>
      </c>
      <c r="N19" s="18">
        <v>0</v>
      </c>
      <c r="O19" s="18">
        <v>49</v>
      </c>
      <c r="P19" s="18">
        <v>38.95</v>
      </c>
      <c r="Q19" s="18"/>
    </row>
    <row r="20" spans="1:17" s="19" customFormat="1" ht="30" customHeight="1">
      <c r="A20" s="20" t="s">
        <v>535</v>
      </c>
      <c r="B20" s="220">
        <v>2019</v>
      </c>
      <c r="C20" s="318">
        <f>SUM(E20,G20,I20,K20,M20,O20+'4-4-2-2'!C20,'4-4-2-2'!E20,'4-4-2-2'!G20,'4-4-2-2'!I20,'4-4-2-2'!K20,'4-4-2-2'!M20,'4-4-2-2'!O20,)</f>
        <v>144.77</v>
      </c>
      <c r="D20" s="18">
        <f>SUM(F20,H20,J20,L20,N20,P20+'4-4-2-2'!D20,'4-4-2-2'!F20,'4-4-2-2'!H20,'4-4-2-2'!J20,'4-4-2-2'!L20,'4-4-2-2'!N20,'4-4-2-2'!P20,)</f>
        <v>1895.2250000000001</v>
      </c>
      <c r="E20" s="18">
        <v>0</v>
      </c>
      <c r="F20" s="18">
        <v>0</v>
      </c>
      <c r="G20" s="18">
        <v>1.43</v>
      </c>
      <c r="H20" s="18">
        <v>11.44</v>
      </c>
      <c r="I20" s="18">
        <v>24</v>
      </c>
      <c r="J20" s="18">
        <v>480</v>
      </c>
      <c r="K20" s="18">
        <v>0</v>
      </c>
      <c r="L20" s="18">
        <v>0</v>
      </c>
      <c r="M20" s="18">
        <v>0</v>
      </c>
      <c r="N20" s="18">
        <v>0</v>
      </c>
      <c r="O20" s="18">
        <v>51.1</v>
      </c>
      <c r="P20" s="18">
        <v>48.545</v>
      </c>
      <c r="Q20" s="18"/>
    </row>
    <row r="21" spans="1:17" s="19" customFormat="1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410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20" zoomScaleNormal="120" zoomScalePageLayoutView="0" workbookViewId="0" topLeftCell="A1">
      <pane ySplit="9" topLeftCell="A19" activePane="bottomLeft" state="frozen"/>
      <selection pane="topLeft" activeCell="F25" sqref="F25"/>
      <selection pane="bottomLeft" activeCell="I20" sqref="I20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.75">
      <c r="A1" s="527" t="s">
        <v>496</v>
      </c>
      <c r="B1" s="527"/>
      <c r="C1" s="4"/>
      <c r="D1" s="4"/>
      <c r="E1" s="5"/>
      <c r="F1" s="5"/>
      <c r="K1" s="5"/>
      <c r="L1" s="5"/>
      <c r="M1" s="5"/>
      <c r="N1" s="5"/>
      <c r="O1" s="533" t="s">
        <v>451</v>
      </c>
      <c r="P1" s="533"/>
    </row>
    <row r="2" spans="1:16" ht="21">
      <c r="A2" s="7"/>
      <c r="B2" s="214" t="s">
        <v>499</v>
      </c>
      <c r="C2" s="214"/>
      <c r="D2" s="215"/>
      <c r="E2" s="216"/>
      <c r="F2" s="214"/>
      <c r="G2" s="214"/>
      <c r="H2" s="38"/>
      <c r="I2" s="554" t="s">
        <v>347</v>
      </c>
      <c r="J2" s="555"/>
      <c r="K2" s="555"/>
      <c r="L2" s="555"/>
      <c r="M2" s="555"/>
      <c r="N2" s="555"/>
      <c r="O2" s="555"/>
      <c r="P2" s="555"/>
    </row>
    <row r="3" spans="1:16" ht="16.5">
      <c r="A3" s="11"/>
      <c r="B3" s="11"/>
      <c r="C3" s="12"/>
      <c r="D3" s="548" t="s">
        <v>140</v>
      </c>
      <c r="E3" s="548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.7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6.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.75">
      <c r="A6" s="549" t="s">
        <v>12</v>
      </c>
      <c r="B6" s="550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56" t="s">
        <v>366</v>
      </c>
      <c r="N6" s="557"/>
      <c r="O6" s="556" t="s">
        <v>323</v>
      </c>
      <c r="P6" s="557"/>
    </row>
    <row r="7" spans="1:16" ht="15.75">
      <c r="A7" s="551"/>
      <c r="B7" s="552"/>
      <c r="C7" s="227"/>
      <c r="D7" s="223"/>
      <c r="E7" s="544" t="s">
        <v>325</v>
      </c>
      <c r="F7" s="545"/>
      <c r="G7" s="546" t="s">
        <v>324</v>
      </c>
      <c r="H7" s="553"/>
      <c r="I7" s="229"/>
      <c r="J7" s="223"/>
      <c r="K7" s="227" t="s">
        <v>322</v>
      </c>
      <c r="L7" s="223"/>
      <c r="M7" s="544"/>
      <c r="N7" s="545"/>
      <c r="O7" s="544"/>
      <c r="P7" s="545"/>
    </row>
    <row r="8" spans="1:16" ht="15.75">
      <c r="A8" s="551"/>
      <c r="B8" s="552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6.5" thickBot="1">
      <c r="A9" s="542" t="s">
        <v>142</v>
      </c>
      <c r="B9" s="543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2013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444</v>
      </c>
      <c r="B15" s="220">
        <v>2014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466</v>
      </c>
      <c r="B16" s="220">
        <v>2015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516</v>
      </c>
      <c r="B17" s="220">
        <v>2016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 t="s">
        <v>526</v>
      </c>
      <c r="B18" s="220">
        <v>2017</v>
      </c>
      <c r="C18" s="18">
        <v>0</v>
      </c>
      <c r="D18" s="18">
        <v>0</v>
      </c>
      <c r="E18" s="18">
        <v>0</v>
      </c>
      <c r="F18" s="18">
        <v>0</v>
      </c>
      <c r="G18" s="18">
        <v>47.55</v>
      </c>
      <c r="H18" s="18">
        <v>998.55</v>
      </c>
      <c r="I18" s="18">
        <v>2.9</v>
      </c>
      <c r="J18" s="18">
        <v>66.7</v>
      </c>
      <c r="K18" s="18">
        <v>0</v>
      </c>
      <c r="L18" s="18">
        <v>0</v>
      </c>
      <c r="M18" s="18">
        <v>0</v>
      </c>
      <c r="N18" s="18">
        <v>0</v>
      </c>
      <c r="O18" s="18">
        <v>5.1</v>
      </c>
      <c r="P18" s="18">
        <v>19</v>
      </c>
    </row>
    <row r="19" spans="1:16" ht="30" customHeight="1">
      <c r="A19" s="20" t="s">
        <v>532</v>
      </c>
      <c r="B19" s="220">
        <v>2017</v>
      </c>
      <c r="C19" s="18">
        <v>0</v>
      </c>
      <c r="D19" s="18">
        <v>0</v>
      </c>
      <c r="E19" s="18">
        <v>0</v>
      </c>
      <c r="F19" s="18">
        <v>0</v>
      </c>
      <c r="G19" s="18">
        <v>58.64</v>
      </c>
      <c r="H19" s="18">
        <v>1231.44</v>
      </c>
      <c r="I19" s="18">
        <v>2.3</v>
      </c>
      <c r="J19" s="18">
        <v>52.9</v>
      </c>
      <c r="K19" s="18">
        <v>0</v>
      </c>
      <c r="L19" s="18">
        <v>0</v>
      </c>
      <c r="M19" s="18">
        <v>0</v>
      </c>
      <c r="N19" s="18">
        <v>0</v>
      </c>
      <c r="O19" s="18">
        <v>5.25</v>
      </c>
      <c r="P19" s="18">
        <v>18.625</v>
      </c>
    </row>
    <row r="20" spans="1:16" ht="30" customHeight="1">
      <c r="A20" s="20" t="s">
        <v>535</v>
      </c>
      <c r="B20" s="220">
        <v>2017</v>
      </c>
      <c r="C20" s="18">
        <v>0</v>
      </c>
      <c r="D20" s="18">
        <v>0</v>
      </c>
      <c r="E20" s="18">
        <v>0</v>
      </c>
      <c r="F20" s="18">
        <v>0</v>
      </c>
      <c r="G20" s="18">
        <v>58.64</v>
      </c>
      <c r="H20" s="18">
        <v>1231.44</v>
      </c>
      <c r="I20" s="18">
        <v>4.6</v>
      </c>
      <c r="J20" s="18">
        <v>105.8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18</v>
      </c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  <mergeCell ref="M6:N6"/>
    <mergeCell ref="O6:P6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2020-10-22T14:27:57Z</cp:lastPrinted>
  <dcterms:created xsi:type="dcterms:W3CDTF">1997-08-02T02:29:06Z</dcterms:created>
  <dcterms:modified xsi:type="dcterms:W3CDTF">2020-10-22T14:29:15Z</dcterms:modified>
  <cp:category/>
  <cp:version/>
  <cp:contentType/>
  <cp:contentStatus/>
</cp:coreProperties>
</file>