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showHorizontalScroll="0" showVerticalScroll="0" showSheetTabs="0" xWindow="-105" yWindow="-105" windowWidth="23250" windowHeight="12570"/>
  </bookViews>
  <sheets>
    <sheet name="北遊1、2樓房地及設備" sheetId="10" r:id="rId1"/>
  </sheets>
  <externalReferences>
    <externalReference r:id="rId2"/>
  </externalReferences>
  <definedNames>
    <definedName name="_xlnm.Print_Area" localSheetId="0">北遊1、2樓房地及設備!$A$1:$K$10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0" l="1"/>
  <c r="C9" i="10" l="1"/>
  <c r="F6" i="10"/>
  <c r="G6" i="10"/>
  <c r="H6" i="10"/>
  <c r="I6" i="10"/>
  <c r="J6" i="10"/>
  <c r="K6" i="10"/>
  <c r="J7" i="10"/>
  <c r="K7" i="10" l="1"/>
  <c r="G9" i="10" s="1"/>
  <c r="K9" i="10" s="1"/>
</calcChain>
</file>

<file path=xl/comments1.xml><?xml version="1.0" encoding="utf-8"?>
<comments xmlns="http://schemas.openxmlformats.org/spreadsheetml/2006/main">
  <authors>
    <author>作者</author>
  </authors>
  <commentList>
    <comment ref="A9" authorId="0" shapeId="0">
      <text>
        <r>
          <rPr>
            <b/>
            <sz val="9"/>
            <color indexed="81"/>
            <rFont val="細明體"/>
            <family val="3"/>
            <charset val="136"/>
          </rPr>
          <t xml:space="preserve">作者:
</t>
        </r>
      </text>
    </comment>
  </commentList>
</comments>
</file>

<file path=xl/sharedStrings.xml><?xml version="1.0" encoding="utf-8"?>
<sst xmlns="http://schemas.openxmlformats.org/spreadsheetml/2006/main" count="31" uniqueCount="26">
  <si>
    <t>項目</t>
    <phoneticPr fontId="4" type="noConversion"/>
  </si>
  <si>
    <t>編號</t>
    <phoneticPr fontId="4" type="noConversion"/>
  </si>
  <si>
    <t>說明:</t>
    <phoneticPr fontId="4" type="noConversion"/>
  </si>
  <si>
    <t xml:space="preserve">年租金總計 </t>
    <phoneticPr fontId="4" type="noConversion"/>
  </si>
  <si>
    <t>房屋租金</t>
    <phoneticPr fontId="4" type="noConversion"/>
  </si>
  <si>
    <t>土地租金</t>
    <phoneticPr fontId="4" type="noConversion"/>
  </si>
  <si>
    <t>項目及租金</t>
    <phoneticPr fontId="4" type="noConversion"/>
  </si>
  <si>
    <t>單位</t>
    <phoneticPr fontId="4" type="noConversion"/>
  </si>
  <si>
    <t>四維營區(77據點)服務設施營運移轉案</t>
  </si>
  <si>
    <t>m2</t>
    <phoneticPr fontId="4" type="noConversion"/>
  </si>
  <si>
    <t>連江縣南竿鄉津沙尖據點(57據點)服務設施營運移轉案</t>
  </si>
  <si>
    <t>元/m2</t>
    <phoneticPr fontId="4" type="noConversion"/>
  </si>
  <si>
    <t>說明</t>
    <phoneticPr fontId="4" type="noConversion"/>
  </si>
  <si>
    <t>土地租金(年/元)(X*Y*Z)</t>
    <phoneticPr fontId="4" type="noConversion"/>
  </si>
  <si>
    <t>契約名稱</t>
    <phoneticPr fontId="4" type="noConversion"/>
  </si>
  <si>
    <r>
      <t xml:space="preserve">基地年租金率%(Z)
</t>
    </r>
    <r>
      <rPr>
        <b/>
        <sz val="12"/>
        <color rgb="FFFF0000"/>
        <rFont val="標楷體"/>
        <family val="4"/>
        <charset val="136"/>
      </rPr>
      <t>法定下限</t>
    </r>
    <phoneticPr fontId="4" type="noConversion"/>
  </si>
  <si>
    <t>土地出租面積(X)</t>
    <phoneticPr fontId="3" type="noConversion"/>
  </si>
  <si>
    <t>壹、土地租金</t>
    <phoneticPr fontId="4" type="noConversion"/>
  </si>
  <si>
    <t>貳、房屋租金</t>
    <phoneticPr fontId="4" type="noConversion"/>
  </si>
  <si>
    <t>113年當期申報地價值(元/m2)，平均申報地價(Y)</t>
    <phoneticPr fontId="4" type="noConversion"/>
  </si>
  <si>
    <t>參、年租金收入</t>
    <phoneticPr fontId="4" type="noConversion"/>
  </si>
  <si>
    <t>金峰鄉嘉新段270-1地號土地之租金</t>
    <phoneticPr fontId="4" type="noConversion"/>
  </si>
  <si>
    <t>頭目家屋及嘉蘭村青年聚會所總共出租面積129平方公尺</t>
    <phoneticPr fontId="3" type="noConversion"/>
  </si>
  <si>
    <t>嘉蘭村部落廣場委託經營管理案-第一期年租金估算</t>
    <phoneticPr fontId="4" type="noConversion"/>
  </si>
  <si>
    <t>金峰鄉嘉蘭村4鄰202號及202號旁房屋租金</t>
    <phoneticPr fontId="3" type="noConversion"/>
  </si>
  <si>
    <r>
      <t>1.以上金額均以新臺幣/元計算。
2.年租金預估為6,048元，倘租期3年，租金收入為1萬8,144元。
3.</t>
    </r>
    <r>
      <rPr>
        <b/>
        <sz val="12"/>
        <color theme="1"/>
        <rFont val="標楷體"/>
        <family val="4"/>
        <charset val="136"/>
      </rPr>
      <t>本案以基地年租金率投標</t>
    </r>
    <r>
      <rPr>
        <sz val="12"/>
        <color theme="1"/>
        <rFont val="標楷體"/>
        <family val="4"/>
        <charset val="136"/>
      </rPr>
      <t>，法定下限為5%。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</si>
</sst>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.0%"/>
    <numFmt numFmtId="178" formatCode="_-* #,##0_-;\-* #,##0_-;_-* &quot;-&quot;??_-;_-@_-"/>
  </numFmts>
  <fonts count="14" x14ac:knownFonts="1">
    <font>
      <sz val="12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b/>
      <sz val="9"/>
      <color indexed="81"/>
      <name val="細明體"/>
      <family val="3"/>
      <charset val="136"/>
    </font>
    <font>
      <sz val="12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1" fillId="0" borderId="0" xfId="5">
      <alignment vertical="center"/>
    </xf>
    <xf numFmtId="0" fontId="1" fillId="0" borderId="0" xfId="5" applyAlignment="1">
      <alignment vertical="center" wrapText="1"/>
    </xf>
    <xf numFmtId="177" fontId="0" fillId="0" borderId="0" xfId="6" applyNumberFormat="1" applyFont="1" applyAlignment="1">
      <alignment horizontal="right" vertical="center" wrapText="1"/>
    </xf>
    <xf numFmtId="43" fontId="0" fillId="0" borderId="0" xfId="7" applyFont="1" applyAlignment="1">
      <alignment vertical="center" wrapText="1"/>
    </xf>
    <xf numFmtId="0" fontId="1" fillId="0" borderId="0" xfId="5" applyAlignment="1">
      <alignment horizontal="center" vertical="center"/>
    </xf>
    <xf numFmtId="0" fontId="1" fillId="0" borderId="0" xfId="5" applyAlignment="1">
      <alignment horizontal="left" vertical="center" wrapText="1"/>
    </xf>
    <xf numFmtId="0" fontId="6" fillId="0" borderId="0" xfId="5" applyFont="1">
      <alignment vertical="center"/>
    </xf>
    <xf numFmtId="0" fontId="8" fillId="0" borderId="0" xfId="5" applyFont="1">
      <alignment vertical="center"/>
    </xf>
    <xf numFmtId="0" fontId="9" fillId="0" borderId="0" xfId="5" applyFont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0" fontId="6" fillId="0" borderId="0" xfId="5" applyFont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6" fillId="0" borderId="3" xfId="5" applyFont="1" applyBorder="1" applyAlignment="1">
      <alignment horizontal="center" vertical="center"/>
    </xf>
    <xf numFmtId="0" fontId="1" fillId="0" borderId="1" xfId="5" applyBorder="1" applyAlignment="1">
      <alignment vertical="center" wrapText="1"/>
    </xf>
    <xf numFmtId="0" fontId="1" fillId="0" borderId="1" xfId="5" applyBorder="1" applyAlignment="1">
      <alignment horizontal="center" vertical="center" wrapText="1"/>
    </xf>
    <xf numFmtId="43" fontId="6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/>
    </xf>
    <xf numFmtId="177" fontId="6" fillId="0" borderId="1" xfId="6" applyNumberFormat="1" applyFont="1" applyBorder="1" applyAlignment="1">
      <alignment horizontal="center" vertical="center" wrapText="1"/>
    </xf>
    <xf numFmtId="177" fontId="6" fillId="0" borderId="1" xfId="6" applyNumberFormat="1" applyFont="1" applyFill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/>
    </xf>
    <xf numFmtId="178" fontId="9" fillId="0" borderId="1" xfId="5" applyNumberFormat="1" applyFont="1" applyBorder="1" applyAlignment="1">
      <alignment horizontal="center" vertical="center"/>
    </xf>
    <xf numFmtId="0" fontId="1" fillId="0" borderId="5" xfId="5" applyBorder="1">
      <alignment vertical="center"/>
    </xf>
    <xf numFmtId="0" fontId="6" fillId="0" borderId="6" xfId="5" applyFont="1" applyBorder="1" applyAlignment="1">
      <alignment horizontal="left" vertical="center" wrapText="1"/>
    </xf>
    <xf numFmtId="0" fontId="1" fillId="0" borderId="6" xfId="5" applyBorder="1" applyAlignment="1">
      <alignment horizontal="center" vertical="center" wrapText="1"/>
    </xf>
    <xf numFmtId="0" fontId="1" fillId="0" borderId="6" xfId="5" applyBorder="1" applyAlignment="1">
      <alignment vertical="center" wrapText="1"/>
    </xf>
    <xf numFmtId="177" fontId="0" fillId="0" borderId="6" xfId="6" applyNumberFormat="1" applyFont="1" applyFill="1" applyBorder="1" applyAlignment="1">
      <alignment horizontal="right" vertical="center" wrapText="1"/>
    </xf>
    <xf numFmtId="43" fontId="6" fillId="0" borderId="4" xfId="5" applyNumberFormat="1" applyFont="1" applyBorder="1" applyAlignment="1">
      <alignment vertical="center" wrapText="1"/>
    </xf>
    <xf numFmtId="177" fontId="6" fillId="0" borderId="6" xfId="6" applyNumberFormat="1" applyFont="1" applyFill="1" applyBorder="1" applyAlignment="1">
      <alignment horizontal="left" vertical="center" wrapText="1"/>
    </xf>
    <xf numFmtId="43" fontId="1" fillId="0" borderId="6" xfId="5" applyNumberFormat="1" applyBorder="1" applyAlignment="1">
      <alignment vertical="center" wrapText="1"/>
    </xf>
    <xf numFmtId="41" fontId="0" fillId="0" borderId="6" xfId="7" applyNumberFormat="1" applyFont="1" applyFill="1" applyBorder="1" applyAlignment="1">
      <alignment vertical="center" wrapText="1"/>
    </xf>
    <xf numFmtId="41" fontId="12" fillId="0" borderId="7" xfId="5" applyNumberFormat="1" applyFont="1" applyBorder="1" applyAlignment="1">
      <alignment vertical="center" wrapText="1"/>
    </xf>
    <xf numFmtId="178" fontId="11" fillId="0" borderId="1" xfId="5" applyNumberFormat="1" applyFont="1" applyBorder="1" applyAlignment="1">
      <alignment horizontal="center" vertical="center" wrapText="1"/>
    </xf>
    <xf numFmtId="178" fontId="1" fillId="0" borderId="0" xfId="5" applyNumberFormat="1">
      <alignment vertical="center"/>
    </xf>
    <xf numFmtId="177" fontId="13" fillId="0" borderId="6" xfId="6" applyNumberFormat="1" applyFont="1" applyFill="1" applyBorder="1" applyAlignment="1">
      <alignment horizontal="right" vertical="center" wrapText="1"/>
    </xf>
    <xf numFmtId="0" fontId="10" fillId="0" borderId="8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2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6" fillId="0" borderId="1" xfId="5" applyFont="1" applyBorder="1" applyAlignment="1">
      <alignment horizontal="center" vertical="center" wrapText="1"/>
    </xf>
    <xf numFmtId="0" fontId="6" fillId="0" borderId="4" xfId="5" applyFont="1" applyBorder="1" applyAlignment="1">
      <alignment horizontal="center" vertical="center" wrapText="1"/>
    </xf>
    <xf numFmtId="176" fontId="12" fillId="0" borderId="6" xfId="7" applyNumberFormat="1" applyFont="1" applyFill="1" applyBorder="1" applyAlignment="1">
      <alignment horizontal="right" vertical="center" wrapText="1"/>
    </xf>
    <xf numFmtId="176" fontId="12" fillId="0" borderId="7" xfId="7" applyNumberFormat="1" applyFont="1" applyFill="1" applyBorder="1" applyAlignment="1">
      <alignment horizontal="right" vertical="center" wrapText="1"/>
    </xf>
    <xf numFmtId="43" fontId="6" fillId="0" borderId="1" xfId="7" applyFont="1" applyBorder="1" applyAlignment="1">
      <alignment horizontal="center" vertical="center" wrapText="1"/>
    </xf>
    <xf numFmtId="41" fontId="0" fillId="0" borderId="6" xfId="7" applyNumberFormat="1" applyFont="1" applyFill="1" applyBorder="1" applyAlignment="1">
      <alignment vertical="center" wrapText="1"/>
    </xf>
    <xf numFmtId="0" fontId="9" fillId="0" borderId="9" xfId="5" applyFont="1" applyBorder="1" applyAlignment="1">
      <alignment horizontal="left" vertical="center"/>
    </xf>
    <xf numFmtId="0" fontId="9" fillId="0" borderId="1" xfId="5" applyFont="1" applyBorder="1" applyAlignment="1">
      <alignment horizontal="center" vertical="center"/>
    </xf>
    <xf numFmtId="0" fontId="8" fillId="0" borderId="0" xfId="5" applyFont="1" applyAlignment="1">
      <alignment horizontal="left" vertical="center" wrapText="1"/>
    </xf>
    <xf numFmtId="0" fontId="6" fillId="0" borderId="0" xfId="5" applyFont="1" applyAlignment="1">
      <alignment horizontal="left" vertical="center" wrapText="1"/>
    </xf>
    <xf numFmtId="178" fontId="9" fillId="0" borderId="12" xfId="5" applyNumberFormat="1" applyFont="1" applyBorder="1" applyAlignment="1">
      <alignment horizontal="center" vertical="center"/>
    </xf>
    <xf numFmtId="178" fontId="9" fillId="0" borderId="13" xfId="5" applyNumberFormat="1" applyFont="1" applyBorder="1" applyAlignment="1">
      <alignment horizontal="center" vertical="center"/>
    </xf>
    <xf numFmtId="0" fontId="11" fillId="0" borderId="12" xfId="5" applyFont="1" applyBorder="1" applyAlignment="1">
      <alignment horizontal="center" vertical="center" wrapText="1"/>
    </xf>
    <xf numFmtId="0" fontId="11" fillId="0" borderId="13" xfId="5" applyFont="1" applyBorder="1" applyAlignment="1">
      <alignment horizontal="center" vertical="center" wrapText="1"/>
    </xf>
  </cellXfs>
  <cellStyles count="8">
    <cellStyle name="一般" xfId="0" builtinId="0"/>
    <cellStyle name="一般 2" xfId="1"/>
    <cellStyle name="一般 2 2" xfId="5"/>
    <cellStyle name="一般 3" xfId="4"/>
    <cellStyle name="千分位 2" xfId="2"/>
    <cellStyle name="千分位 2 2" xfId="7"/>
    <cellStyle name="百分比 2" xfId="3"/>
    <cellStyle name="百分比 2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8463;&#27744;~\103-106&#24180;&#36039;&#26009;\&#28189;&#38748;-1060502&#20132;&#25509;&#39340;&#31649;&#34389;\103-106&#24180;&#36039;&#26009;\106&#24180;&#26989;&#21209;\04-106&#24180;&#33682;&#20809;&#36938;&#23458;&#20013;&#24515;&#20986;&#31199;&#26696;\&#35498;&#26126;&#26371;\&#33682;&#20809;&#25151;&#22320;&#21450;&#35373;&#20633;&#31199;&#37329;&#35336;&#31639;1060113&#204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莒光房地"/>
      <sheetName val="營運設備"/>
      <sheetName val="莒光房地及設備"/>
    </sheetNames>
    <sheetDataSet>
      <sheetData sheetId="0" refreshError="1">
        <row r="23">
          <cell r="D23" t="str">
            <v>出租面積(m2)</v>
          </cell>
          <cell r="E23" t="str">
            <v>課稅面積(m2)</v>
          </cell>
          <cell r="G23" t="str">
            <v>當期房屋課稅現值(X)</v>
          </cell>
          <cell r="H23" t="str">
            <v>房屋年租金率%(Y)</v>
          </cell>
          <cell r="I23" t="str">
            <v>出租面積/課稅面積(Z)</v>
          </cell>
          <cell r="J23" t="str">
            <v>房屋年租金(X*Y*Z)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tabSelected="1" workbookViewId="0">
      <selection activeCell="B10" sqref="B10:K10"/>
    </sheetView>
  </sheetViews>
  <sheetFormatPr defaultColWidth="9" defaultRowHeight="16.5" x14ac:dyDescent="0.25"/>
  <cols>
    <col min="1" max="1" width="6.875" style="1" customWidth="1"/>
    <col min="2" max="3" width="25.625" style="6" customWidth="1"/>
    <col min="4" max="4" width="9" style="5"/>
    <col min="5" max="5" width="20.625" style="1" hidden="1" customWidth="1"/>
    <col min="6" max="6" width="12.625" style="1" customWidth="1"/>
    <col min="7" max="7" width="15.625" style="2" customWidth="1"/>
    <col min="8" max="8" width="15.625" style="4" customWidth="1"/>
    <col min="9" max="9" width="12.625" style="3" customWidth="1"/>
    <col min="10" max="10" width="12.625" style="2" customWidth="1"/>
    <col min="11" max="11" width="20.625" style="1" customWidth="1"/>
    <col min="12" max="15" width="9" style="1"/>
    <col min="16" max="16" width="9.25" style="1" bestFit="1" customWidth="1"/>
    <col min="17" max="16384" width="9" style="1"/>
  </cols>
  <sheetData>
    <row r="1" spans="1:16" ht="30" customHeight="1" thickBot="1" x14ac:dyDescent="0.3">
      <c r="A1" s="36" t="s">
        <v>23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6" s="11" customFormat="1" ht="35.1" customHeight="1" x14ac:dyDescent="0.25">
      <c r="A2" s="37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6" s="11" customFormat="1" ht="69.95" customHeight="1" x14ac:dyDescent="0.25">
      <c r="A3" s="13" t="s">
        <v>1</v>
      </c>
      <c r="B3" s="12" t="s">
        <v>0</v>
      </c>
      <c r="C3" s="10" t="s">
        <v>12</v>
      </c>
      <c r="D3" s="12" t="s">
        <v>7</v>
      </c>
      <c r="E3" s="12" t="s">
        <v>14</v>
      </c>
      <c r="F3" s="10" t="s">
        <v>16</v>
      </c>
      <c r="G3" s="44" t="s">
        <v>19</v>
      </c>
      <c r="H3" s="44"/>
      <c r="I3" s="18" t="s">
        <v>15</v>
      </c>
      <c r="J3" s="40" t="s">
        <v>13</v>
      </c>
      <c r="K3" s="41"/>
    </row>
    <row r="4" spans="1:16" ht="88.5" customHeight="1" thickBot="1" x14ac:dyDescent="0.3">
      <c r="A4" s="23">
        <v>1</v>
      </c>
      <c r="B4" s="24" t="s">
        <v>21</v>
      </c>
      <c r="C4" s="24" t="s">
        <v>22</v>
      </c>
      <c r="D4" s="25" t="s">
        <v>9</v>
      </c>
      <c r="E4" s="26"/>
      <c r="F4" s="26">
        <v>129</v>
      </c>
      <c r="G4" s="45">
        <v>150</v>
      </c>
      <c r="H4" s="45"/>
      <c r="I4" s="35">
        <v>0.05</v>
      </c>
      <c r="J4" s="42">
        <f>ROUND(F4*G4*I4,0)</f>
        <v>968</v>
      </c>
      <c r="K4" s="43"/>
    </row>
    <row r="5" spans="1:16" s="11" customFormat="1" ht="35.1" customHeight="1" x14ac:dyDescent="0.25">
      <c r="A5" s="37" t="s">
        <v>18</v>
      </c>
      <c r="B5" s="38"/>
      <c r="C5" s="38"/>
      <c r="D5" s="38"/>
      <c r="E5" s="38"/>
      <c r="F5" s="38"/>
      <c r="G5" s="38"/>
      <c r="H5" s="38"/>
      <c r="I5" s="38"/>
      <c r="J5" s="38"/>
      <c r="K5" s="39"/>
    </row>
    <row r="6" spans="1:16" ht="50.1" customHeight="1" x14ac:dyDescent="0.25">
      <c r="A6" s="13" t="s">
        <v>1</v>
      </c>
      <c r="B6" s="17" t="s">
        <v>0</v>
      </c>
      <c r="C6" s="10" t="s">
        <v>12</v>
      </c>
      <c r="D6" s="15" t="s">
        <v>11</v>
      </c>
      <c r="E6" s="14" t="s">
        <v>10</v>
      </c>
      <c r="F6" s="10" t="str">
        <f>[1]莒光房地!E23</f>
        <v>課稅面積(m2)</v>
      </c>
      <c r="G6" s="10" t="str">
        <f>[1]莒光房地!D23</f>
        <v>出租面積(m2)</v>
      </c>
      <c r="H6" s="16" t="str">
        <f>[1]莒光房地!G23</f>
        <v>當期房屋課稅現值(X)</v>
      </c>
      <c r="I6" s="19" t="str">
        <f>[1]莒光房地!H23</f>
        <v>房屋年租金率%(Y)</v>
      </c>
      <c r="J6" s="16" t="str">
        <f>[1]莒光房地!I23</f>
        <v>出租面積/課稅面積(Z)</v>
      </c>
      <c r="K6" s="28" t="str">
        <f>[1]莒光房地!J23</f>
        <v>房屋年租金(X*Y*Z)</v>
      </c>
    </row>
    <row r="7" spans="1:16" ht="58.5" customHeight="1" thickBot="1" x14ac:dyDescent="0.3">
      <c r="A7" s="23">
        <v>1</v>
      </c>
      <c r="B7" s="29" t="s">
        <v>24</v>
      </c>
      <c r="C7" s="24" t="s">
        <v>22</v>
      </c>
      <c r="D7" s="25" t="s">
        <v>9</v>
      </c>
      <c r="E7" s="26" t="s">
        <v>8</v>
      </c>
      <c r="F7" s="30">
        <v>129</v>
      </c>
      <c r="G7" s="26">
        <v>129</v>
      </c>
      <c r="H7" s="31">
        <v>50800</v>
      </c>
      <c r="I7" s="27">
        <v>0.1</v>
      </c>
      <c r="J7" s="30">
        <f>G7/F7</f>
        <v>1</v>
      </c>
      <c r="K7" s="32">
        <f>ROUND(H7*I7*J7,0)</f>
        <v>5080</v>
      </c>
    </row>
    <row r="8" spans="1:16" ht="30" customHeight="1" x14ac:dyDescent="0.25">
      <c r="A8" s="46" t="s">
        <v>20</v>
      </c>
      <c r="B8" s="46"/>
      <c r="C8" s="46"/>
      <c r="D8" s="46"/>
      <c r="E8" s="46"/>
      <c r="F8" s="46"/>
      <c r="G8" s="46"/>
      <c r="H8" s="46"/>
      <c r="I8" s="46"/>
      <c r="J8" s="46"/>
      <c r="K8" s="46"/>
    </row>
    <row r="9" spans="1:16" s="9" customFormat="1" ht="28.5" x14ac:dyDescent="0.25">
      <c r="A9" s="20" t="s">
        <v>6</v>
      </c>
      <c r="B9" s="21" t="s">
        <v>5</v>
      </c>
      <c r="C9" s="22">
        <f>J4</f>
        <v>968</v>
      </c>
      <c r="D9" s="47" t="s">
        <v>4</v>
      </c>
      <c r="E9" s="47"/>
      <c r="F9" s="47"/>
      <c r="G9" s="50">
        <f>K7</f>
        <v>5080</v>
      </c>
      <c r="H9" s="51"/>
      <c r="I9" s="52" t="s">
        <v>3</v>
      </c>
      <c r="J9" s="53"/>
      <c r="K9" s="33">
        <f>G9+C9</f>
        <v>6048</v>
      </c>
    </row>
    <row r="10" spans="1:16" ht="55.5" customHeight="1" x14ac:dyDescent="0.25">
      <c r="A10" s="8" t="s">
        <v>2</v>
      </c>
      <c r="B10" s="49" t="s">
        <v>25</v>
      </c>
      <c r="C10" s="49"/>
      <c r="D10" s="49"/>
      <c r="E10" s="49"/>
      <c r="F10" s="49"/>
      <c r="G10" s="49"/>
      <c r="H10" s="49"/>
      <c r="I10" s="49"/>
      <c r="J10" s="49"/>
      <c r="K10" s="49"/>
    </row>
    <row r="11" spans="1:16" ht="35.1" customHeight="1" x14ac:dyDescent="0.25">
      <c r="A11" s="7"/>
      <c r="B11" s="48"/>
      <c r="C11" s="48"/>
      <c r="D11" s="48"/>
      <c r="E11" s="48"/>
      <c r="F11" s="48"/>
      <c r="G11" s="48"/>
      <c r="H11" s="48"/>
      <c r="I11" s="48"/>
      <c r="J11" s="48"/>
      <c r="K11" s="48"/>
      <c r="P11" s="34"/>
    </row>
  </sheetData>
  <mergeCells count="13">
    <mergeCell ref="A8:K8"/>
    <mergeCell ref="D9:F9"/>
    <mergeCell ref="B11:K11"/>
    <mergeCell ref="B10:K10"/>
    <mergeCell ref="G9:H9"/>
    <mergeCell ref="I9:J9"/>
    <mergeCell ref="A1:K1"/>
    <mergeCell ref="A2:K2"/>
    <mergeCell ref="J3:K3"/>
    <mergeCell ref="J4:K4"/>
    <mergeCell ref="A5:K5"/>
    <mergeCell ref="G3:H3"/>
    <mergeCell ref="G4:H4"/>
  </mergeCells>
  <phoneticPr fontId="3" type="noConversion"/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8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北遊1、2樓房地及設備</vt:lpstr>
      <vt:lpstr>北遊1、2樓房地及設備!Print_Area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2025-03-06T02:27:53Z</dcterms:modified>
</cp:coreProperties>
</file>