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6" windowWidth="9348" windowHeight="4368" tabRatio="697" activeTab="5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'3-2'!$A$1:$J$32</definedName>
    <definedName name="_xlnm.Print_Area" localSheetId="3">'3-5'!$A$1:$P$36</definedName>
  </definedNames>
  <calcPr fullCalcOnLoad="1"/>
</workbook>
</file>

<file path=xl/sharedStrings.xml><?xml version="1.0" encoding="utf-8"?>
<sst xmlns="http://schemas.openxmlformats.org/spreadsheetml/2006/main" count="657" uniqueCount="348">
  <si>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</si>
  <si>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</si>
  <si>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</si>
  <si>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</si>
  <si>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</si>
  <si>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</si>
  <si>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</si>
  <si>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</si>
  <si>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</si>
  <si>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</si>
  <si>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</si>
  <si>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</si>
  <si>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</si>
  <si>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</si>
  <si>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</si>
  <si>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</si>
  <si>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</si>
  <si>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</si>
  <si>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</si>
  <si>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</si>
  <si>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</si>
  <si>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</si>
  <si>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</si>
  <si>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</si>
  <si>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</si>
  <si>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</si>
  <si>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</si>
  <si>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</si>
  <si>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</si>
  <si>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</si>
  <si>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</si>
  <si>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</si>
  <si>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</si>
  <si>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</si>
  <si>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</si>
  <si>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</si>
  <si>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</si>
  <si>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</si>
  <si>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</si>
  <si>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</si>
  <si>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</si>
  <si>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</si>
  <si>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</si>
  <si>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</si>
  <si>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</si>
  <si>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</si>
  <si>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</si>
  <si>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</si>
  <si>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</si>
  <si>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</si>
  <si>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</si>
  <si>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</si>
  <si>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</si>
  <si>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</si>
  <si>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</si>
  <si>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</si>
  <si>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</si>
  <si>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</si>
  <si>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</si>
  <si>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</si>
  <si>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</si>
  <si>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</si>
  <si>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</si>
  <si>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</si>
  <si>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</si>
  <si>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</si>
  <si>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</si>
  <si>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</si>
  <si>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</si>
  <si>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</si>
  <si>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</si>
  <si>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</si>
  <si>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</si>
  <si>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</si>
  <si>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</si>
  <si>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</si>
  <si>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</si>
  <si>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</si>
  <si>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</si>
  <si>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</si>
  <si>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</si>
  <si>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</si>
  <si>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</si>
  <si>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</si>
  <si>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</si>
  <si>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</si>
  <si>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</si>
  <si>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</si>
  <si>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</si>
  <si>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</si>
  <si>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</si>
  <si>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</si>
  <si>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</si>
  <si>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</si>
  <si>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</si>
  <si>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</si>
  <si>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</si>
  <si>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</si>
  <si>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</si>
  <si>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</si>
  <si>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</si>
  <si>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</si>
  <si>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</si>
  <si>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</si>
  <si>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</si>
  <si>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</si>
  <si>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</si>
  <si>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</si>
  <si>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</si>
  <si>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</si>
  <si>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</si>
  <si>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</si>
  <si>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</si>
  <si>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</si>
  <si>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</si>
  <si>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</si>
  <si>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</si>
  <si>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</si>
  <si>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</si>
  <si>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</si>
  <si>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</si>
  <si>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</si>
  <si>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</si>
  <si>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</si>
  <si>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</si>
  <si>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</si>
  <si>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</si>
  <si>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</si>
  <si>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</si>
  <si>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</si>
  <si>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</si>
  <si>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</si>
  <si>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</si>
  <si>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</si>
  <si>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</si>
  <si>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</si>
  <si>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</si>
  <si>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</si>
  <si>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</si>
  <si>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</si>
  <si>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</si>
  <si>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</si>
  <si>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</si>
  <si>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</si>
  <si>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</si>
  <si>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</si>
  <si>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</si>
  <si>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</si>
  <si>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</si>
  <si>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</si>
  <si>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</si>
  <si>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</si>
  <si>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</si>
  <si>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</si>
  <si>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</si>
  <si>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</si>
  <si>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</si>
  <si>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</si>
  <si>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</si>
  <si>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</si>
  <si>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</si>
  <si>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</si>
  <si>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</si>
  <si>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</si>
  <si>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</si>
  <si>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</si>
  <si>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</si>
  <si>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</si>
  <si>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</si>
  <si>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</si>
  <si>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</si>
  <si>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</si>
  <si>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</si>
  <si>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</si>
  <si>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</si>
  <si>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</si>
  <si>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</si>
  <si>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</si>
  <si>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</si>
  <si>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</si>
  <si>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</si>
  <si>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</si>
  <si>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</si>
  <si>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</si>
  <si>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</si>
  <si>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</si>
  <si>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</si>
  <si>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</si>
  <si>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</si>
  <si>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</si>
  <si>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</si>
  <si>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</si>
  <si>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</si>
  <si>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</si>
  <si>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</si>
  <si>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</si>
  <si>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</si>
  <si>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</si>
  <si>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</si>
  <si>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</si>
  <si>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</si>
  <si>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</si>
  <si>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</si>
  <si>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</si>
  <si>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</si>
  <si>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</si>
  <si>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</si>
  <si>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</si>
  <si>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</si>
  <si>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</si>
  <si>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</si>
  <si>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</si>
  <si>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</si>
  <si>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</si>
  <si>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</si>
  <si>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</si>
  <si>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</si>
  <si>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</si>
  <si>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</si>
  <si>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</si>
  <si>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</si>
  <si>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</si>
  <si>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</si>
  <si>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</si>
  <si>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</si>
  <si>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</si>
  <si>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</si>
  <si>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</si>
  <si>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</si>
  <si>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</si>
  <si>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</si>
  <si>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</si>
  <si>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</si>
  <si>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</si>
  <si>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</si>
  <si>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</si>
  <si>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</si>
  <si>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</si>
  <si>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</si>
  <si>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</si>
  <si>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</si>
  <si>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</si>
  <si>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</si>
  <si>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</si>
  <si>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</si>
  <si>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</si>
  <si>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</si>
  <si>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</si>
  <si>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</si>
  <si>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</si>
  <si>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</si>
  <si>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</si>
  <si>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</si>
  <si>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</si>
  <si>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</si>
  <si>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</si>
  <si>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</si>
  <si>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</si>
  <si>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</si>
  <si>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</si>
  <si>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</si>
  <si>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</si>
  <si>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</si>
  <si>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</si>
  <si>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</si>
  <si>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</si>
  <si>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</si>
  <si>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</si>
  <si>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</si>
  <si>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</si>
  <si>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</si>
  <si>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</si>
  <si>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</si>
  <si>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</si>
  <si>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</si>
  <si>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</si>
  <si>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</si>
  <si>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</si>
  <si>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</si>
  <si>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</si>
  <si>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</si>
  <si>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</si>
  <si>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</si>
  <si>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</si>
  <si>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</si>
  <si>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</si>
  <si>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</si>
  <si>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</si>
  <si>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</si>
  <si>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</si>
  <si>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</si>
  <si>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</si>
  <si>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</si>
  <si>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</si>
  <si>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</si>
  <si>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</si>
  <si>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</si>
  <si>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</si>
  <si>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</si>
  <si>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</si>
  <si>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</si>
  <si>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</si>
  <si>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</si>
  <si>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</si>
  <si>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</si>
  <si>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</si>
  <si>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</si>
  <si>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</si>
  <si>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</si>
  <si>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</si>
  <si>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</si>
  <si>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</si>
  <si>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</si>
  <si>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</si>
  <si>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</si>
  <si>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</si>
  <si>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</si>
  <si>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</si>
  <si>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</si>
  <si>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</si>
  <si>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</si>
  <si>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</si>
  <si>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</si>
  <si>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</si>
  <si>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</si>
  <si>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</si>
  <si>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</si>
  <si>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</si>
  <si>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106年底</t>
  </si>
  <si>
    <t>表3－2、本鄉公所員工人數------按職等分</t>
  </si>
  <si>
    <t xml:space="preserve">3－2、Actul Number of Personnel in Luye Township offiec </t>
  </si>
  <si>
    <t>105年底</t>
  </si>
  <si>
    <t>表3－3、本鄉公所員工人數-----按學歷分</t>
  </si>
  <si>
    <r>
      <rPr>
        <sz val="14"/>
        <rFont val="Times New Roman"/>
        <family val="1"/>
      </rPr>
      <t>3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</si>
  <si>
    <t>107年底</t>
  </si>
  <si>
    <t>107/11/24</t>
  </si>
  <si>
    <t>第 21 屆</t>
  </si>
  <si>
    <t>21st Assembly</t>
  </si>
  <si>
    <t>107/11/24</t>
  </si>
  <si>
    <t>第 18 屆</t>
  </si>
  <si>
    <t>18th Assembly</t>
  </si>
  <si>
    <t>-</t>
  </si>
  <si>
    <t>蔣爭光</t>
  </si>
  <si>
    <t>第 18 屆
(全縣)</t>
  </si>
  <si>
    <t>饒慶鈴</t>
  </si>
  <si>
    <t>107/11/24</t>
  </si>
  <si>
    <t>資料來源：臺東縣選舉委員會。</t>
  </si>
  <si>
    <t>108年底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</si>
</sst>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22" fillId="0" borderId="0" applyBorder="0" applyAlignment="0">
      <protection/>
    </xf>
    <xf numFmtId="186" fontId="23" fillId="16" borderId="1" applyNumberFormat="0" applyFont="0" applyFill="0" applyBorder="0">
      <alignment horizontal="center" vertical="center"/>
      <protection/>
    </xf>
    <xf numFmtId="187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0" borderId="2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0" borderId="4" applyNumberFormat="0" applyFill="0" applyAlignment="0" applyProtection="0"/>
    <xf numFmtId="0" fontId="20" fillId="19" borderId="5" applyNumberFormat="0" applyFont="0" applyAlignment="0" applyProtection="0"/>
    <xf numFmtId="0" fontId="3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3" applyNumberFormat="0" applyAlignment="0" applyProtection="0"/>
    <xf numFmtId="0" fontId="37" fillId="18" borderId="9" applyNumberFormat="0" applyAlignment="0" applyProtection="0"/>
    <xf numFmtId="0" fontId="38" fillId="24" borderId="10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41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Alignment="1" quotePrefix="1">
      <alignment vertic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 wrapText="1"/>
    </xf>
    <xf numFmtId="43" fontId="18" fillId="0" borderId="16" xfId="38" applyNumberFormat="1" applyFont="1" applyBorder="1" applyAlignment="1">
      <alignment horizontal="center" vertical="center"/>
      <protection/>
    </xf>
    <xf numFmtId="182" fontId="17" fillId="0" borderId="15" xfId="38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  <xf numFmtId="3" fontId="8" fillId="0" borderId="11" xfId="0" applyNumberFormat="1" applyFont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 quotePrefix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150" zoomScaleNormal="150" zoomScalePageLayoutView="0" workbookViewId="0" topLeftCell="A1">
      <pane ySplit="7" topLeftCell="A29" activePane="bottomLeft" state="frozen"/>
      <selection pane="topLeft" activeCell="A1" sqref="A1"/>
      <selection pane="bottomLeft" activeCell="G29" sqref="G29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314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329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7" t="s">
        <v>330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0" t="s">
        <v>79</v>
      </c>
      <c r="I4" s="31"/>
    </row>
    <row r="5" spans="1:11" s="32" customFormat="1" ht="15.75">
      <c r="A5" s="83"/>
      <c r="B5" s="38"/>
      <c r="C5" s="38"/>
      <c r="D5" s="39" t="s">
        <v>2</v>
      </c>
      <c r="E5" s="39"/>
      <c r="F5" s="39"/>
      <c r="G5" s="98" t="s">
        <v>70</v>
      </c>
      <c r="H5" s="40"/>
      <c r="I5" s="180" t="s">
        <v>260</v>
      </c>
      <c r="J5" s="181"/>
      <c r="K5" s="141"/>
    </row>
    <row r="6" spans="1:10" s="32" customFormat="1" ht="36" customHeight="1">
      <c r="A6" s="176" t="s">
        <v>41</v>
      </c>
      <c r="B6" s="177"/>
      <c r="C6" s="59" t="s">
        <v>3</v>
      </c>
      <c r="D6" s="78" t="s">
        <v>4</v>
      </c>
      <c r="E6" s="79" t="s">
        <v>5</v>
      </c>
      <c r="F6" s="79" t="s">
        <v>6</v>
      </c>
      <c r="G6" s="80" t="s">
        <v>7</v>
      </c>
      <c r="H6" s="76" t="s">
        <v>8</v>
      </c>
      <c r="I6" s="140" t="s">
        <v>256</v>
      </c>
      <c r="J6" s="142" t="s">
        <v>257</v>
      </c>
    </row>
    <row r="7" spans="1:10" s="32" customFormat="1" ht="36" customHeight="1" thickBot="1">
      <c r="A7" s="178" t="s">
        <v>61</v>
      </c>
      <c r="B7" s="179"/>
      <c r="C7" s="84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6" t="s">
        <v>67</v>
      </c>
      <c r="I7" s="85" t="s">
        <v>258</v>
      </c>
      <c r="J7" s="143" t="s">
        <v>259</v>
      </c>
    </row>
    <row r="8" spans="1:8" ht="30" customHeight="1" hidden="1">
      <c r="A8" s="81" t="s">
        <v>180</v>
      </c>
      <c r="B8" s="87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27.75" customHeight="1" hidden="1">
      <c r="A9" s="82" t="s">
        <v>181</v>
      </c>
      <c r="B9" s="88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27.75" customHeight="1" hidden="1">
      <c r="A10" s="82" t="s">
        <v>182</v>
      </c>
      <c r="B10" s="88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27.75" customHeight="1" hidden="1">
      <c r="A11" s="82" t="s">
        <v>183</v>
      </c>
      <c r="B11" s="88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27.75" customHeight="1">
      <c r="A12" s="82" t="s">
        <v>184</v>
      </c>
      <c r="B12" s="88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7.75" customHeight="1">
      <c r="A13" s="82" t="s">
        <v>185</v>
      </c>
      <c r="B13" s="88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7.75" customHeight="1">
      <c r="A14" s="82" t="s">
        <v>186</v>
      </c>
      <c r="B14" s="88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7.75" customHeight="1">
      <c r="A15" s="82" t="s">
        <v>187</v>
      </c>
      <c r="B15" s="88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7.75" customHeight="1">
      <c r="A16" s="82" t="s">
        <v>212</v>
      </c>
      <c r="B16" s="88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7.75" customHeight="1">
      <c r="A17" s="82" t="s">
        <v>240</v>
      </c>
      <c r="B17" s="88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7.75" customHeight="1">
      <c r="A18" s="82" t="s">
        <v>244</v>
      </c>
      <c r="B18" s="88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7.75" customHeight="1">
      <c r="A19" s="82" t="s">
        <v>246</v>
      </c>
      <c r="B19" s="88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7.75" customHeight="1">
      <c r="A20" s="82" t="s">
        <v>249</v>
      </c>
      <c r="B20" s="88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7.75" customHeight="1">
      <c r="A21" s="82" t="s">
        <v>252</v>
      </c>
      <c r="B21" s="88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7.75" customHeight="1">
      <c r="A22" s="82" t="s">
        <v>253</v>
      </c>
      <c r="B22" s="88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7.75" customHeight="1">
      <c r="A23" s="82" t="s">
        <v>261</v>
      </c>
      <c r="B23" s="88">
        <v>2012</v>
      </c>
      <c r="C23" s="43">
        <f>D23+I23+J23</f>
        <v>40</v>
      </c>
      <c r="D23" s="43">
        <f aca="true" t="shared" si="4" ref="D23:D29"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7.75" customHeight="1">
      <c r="A24" s="82" t="s">
        <v>263</v>
      </c>
      <c r="B24" s="88">
        <v>2013</v>
      </c>
      <c r="C24" s="43">
        <v>36</v>
      </c>
      <c r="D24" s="43">
        <f t="shared" si="4"/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7.75" customHeight="1">
      <c r="A25" s="82" t="s">
        <v>266</v>
      </c>
      <c r="B25" s="88">
        <v>2014</v>
      </c>
      <c r="C25" s="43">
        <v>39</v>
      </c>
      <c r="D25" s="43">
        <f t="shared" si="4"/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7.75" customHeight="1">
      <c r="A26" s="82" t="s">
        <v>313</v>
      </c>
      <c r="B26" s="88">
        <v>2015</v>
      </c>
      <c r="C26" s="43">
        <f>D26+I26+J26</f>
        <v>42</v>
      </c>
      <c r="D26" s="43">
        <f t="shared" si="4"/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7.75" customHeight="1">
      <c r="A27" s="82" t="s">
        <v>327</v>
      </c>
      <c r="B27" s="88">
        <v>2016</v>
      </c>
      <c r="C27" s="43">
        <f>D27+I27+J27</f>
        <v>40</v>
      </c>
      <c r="D27" s="43">
        <f t="shared" si="4"/>
        <v>34</v>
      </c>
      <c r="E27" s="46">
        <v>1</v>
      </c>
      <c r="F27" s="46">
        <v>13</v>
      </c>
      <c r="G27" s="46">
        <v>19</v>
      </c>
      <c r="H27" s="46">
        <v>1</v>
      </c>
      <c r="I27" s="46">
        <v>5</v>
      </c>
      <c r="J27" s="46">
        <v>1</v>
      </c>
    </row>
    <row r="28" spans="1:10" s="51" customFormat="1" ht="27.75" customHeight="1">
      <c r="A28" s="82" t="s">
        <v>328</v>
      </c>
      <c r="B28" s="88">
        <v>2017</v>
      </c>
      <c r="C28" s="43">
        <f>D28+I28+J28</f>
        <v>38</v>
      </c>
      <c r="D28" s="43">
        <f t="shared" si="4"/>
        <v>32</v>
      </c>
      <c r="E28" s="46">
        <v>1</v>
      </c>
      <c r="F28" s="46">
        <v>12</v>
      </c>
      <c r="G28" s="46">
        <v>18</v>
      </c>
      <c r="H28" s="46">
        <v>1</v>
      </c>
      <c r="I28" s="46">
        <v>5</v>
      </c>
      <c r="J28" s="46">
        <v>1</v>
      </c>
    </row>
    <row r="29" spans="1:10" s="51" customFormat="1" ht="27.75" customHeight="1">
      <c r="A29" s="82" t="s">
        <v>334</v>
      </c>
      <c r="B29" s="88">
        <v>2018</v>
      </c>
      <c r="C29" s="43">
        <f>D29+I29+J29</f>
        <v>39</v>
      </c>
      <c r="D29" s="43">
        <f t="shared" si="4"/>
        <v>33</v>
      </c>
      <c r="E29" s="46">
        <v>1</v>
      </c>
      <c r="F29" s="46">
        <v>12</v>
      </c>
      <c r="G29" s="46">
        <v>19</v>
      </c>
      <c r="H29" s="46">
        <v>1</v>
      </c>
      <c r="I29" s="46">
        <v>5</v>
      </c>
      <c r="J29" s="46">
        <v>1</v>
      </c>
    </row>
    <row r="30" spans="1:10" s="51" customFormat="1" ht="27.75" customHeight="1">
      <c r="A30" s="46" t="s">
        <v>347</v>
      </c>
      <c r="B30" s="235">
        <v>2019</v>
      </c>
      <c r="C30" s="43">
        <f>D30+I30+J30</f>
        <v>43</v>
      </c>
      <c r="D30" s="43">
        <f>SUM(E30:H30)</f>
        <v>36</v>
      </c>
      <c r="E30" s="46">
        <v>1</v>
      </c>
      <c r="F30" s="46">
        <v>13</v>
      </c>
      <c r="G30" s="46">
        <v>22</v>
      </c>
      <c r="H30" s="46">
        <v>0</v>
      </c>
      <c r="I30" s="46">
        <v>6</v>
      </c>
      <c r="J30" s="46">
        <v>1</v>
      </c>
    </row>
    <row r="31" spans="1:10" s="51" customFormat="1" ht="27.75" customHeight="1" thickBot="1">
      <c r="A31" s="164"/>
      <c r="B31" s="165"/>
      <c r="C31" s="162"/>
      <c r="D31" s="52"/>
      <c r="E31" s="93"/>
      <c r="F31" s="93"/>
      <c r="G31" s="93"/>
      <c r="H31" s="93"/>
      <c r="I31" s="93"/>
      <c r="J31" s="93"/>
    </row>
    <row r="32" spans="1:8" ht="15.75">
      <c r="A32" s="146" t="s">
        <v>265</v>
      </c>
      <c r="B32" s="53"/>
      <c r="C32" s="49"/>
      <c r="D32" s="49"/>
      <c r="E32" s="49"/>
      <c r="F32" s="49"/>
      <c r="G32" s="49"/>
      <c r="H32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120" zoomScaleNormal="120" zoomScalePageLayoutView="0" workbookViewId="0" topLeftCell="A1">
      <pane ySplit="6" topLeftCell="A27" activePane="bottomLeft" state="frozen"/>
      <selection pane="topLeft" activeCell="A1" sqref="A1"/>
      <selection pane="bottomLeft" activeCell="I30" sqref="I30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3" t="s">
        <v>245</v>
      </c>
      <c r="L1" s="73"/>
      <c r="V1" s="55"/>
    </row>
    <row r="2" spans="1:11" s="57" customFormat="1" ht="27" customHeight="1">
      <c r="A2" s="34" t="s">
        <v>332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38" t="s">
        <v>333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99" t="s">
        <v>0</v>
      </c>
      <c r="J4" s="2"/>
      <c r="K4" s="100" t="s">
        <v>79</v>
      </c>
    </row>
    <row r="5" spans="1:11" s="41" customFormat="1" ht="34.5" customHeight="1">
      <c r="A5" s="182" t="s">
        <v>42</v>
      </c>
      <c r="B5" s="183"/>
      <c r="C5" s="90" t="s">
        <v>1</v>
      </c>
      <c r="D5" s="91" t="s">
        <v>68</v>
      </c>
      <c r="E5" s="91" t="s">
        <v>9</v>
      </c>
      <c r="F5" s="90" t="s">
        <v>10</v>
      </c>
      <c r="G5" s="90" t="s">
        <v>11</v>
      </c>
      <c r="H5" s="90" t="s">
        <v>12</v>
      </c>
      <c r="I5" s="90" t="s">
        <v>43</v>
      </c>
      <c r="J5" s="90" t="s">
        <v>44</v>
      </c>
      <c r="K5" s="92" t="s">
        <v>13</v>
      </c>
    </row>
    <row r="6" spans="1:11" s="41" customFormat="1" ht="49.5" customHeight="1" thickBot="1">
      <c r="A6" s="184"/>
      <c r="B6" s="185"/>
      <c r="C6" s="85" t="s">
        <v>69</v>
      </c>
      <c r="D6" s="85" t="s">
        <v>71</v>
      </c>
      <c r="E6" s="85" t="s">
        <v>72</v>
      </c>
      <c r="F6" s="85" t="s">
        <v>73</v>
      </c>
      <c r="G6" s="85" t="s">
        <v>74</v>
      </c>
      <c r="H6" s="85" t="s">
        <v>75</v>
      </c>
      <c r="I6" s="85" t="s">
        <v>76</v>
      </c>
      <c r="J6" s="85" t="s">
        <v>77</v>
      </c>
      <c r="K6" s="86" t="s">
        <v>78</v>
      </c>
    </row>
    <row r="7" spans="1:11" ht="27.75" customHeight="1" hidden="1">
      <c r="A7" s="89" t="s">
        <v>179</v>
      </c>
      <c r="B7" s="94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 hidden="1">
      <c r="A8" s="77" t="s">
        <v>180</v>
      </c>
      <c r="B8" s="95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 hidden="1">
      <c r="A9" s="76" t="s">
        <v>188</v>
      </c>
      <c r="B9" s="96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 hidden="1">
      <c r="A10" s="76" t="s">
        <v>189</v>
      </c>
      <c r="B10" s="96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.75" customHeight="1" hidden="1">
      <c r="A11" s="76" t="s">
        <v>190</v>
      </c>
      <c r="B11" s="96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.75" customHeight="1">
      <c r="A12" s="76" t="s">
        <v>191</v>
      </c>
      <c r="B12" s="96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.75" customHeight="1">
      <c r="A13" s="76" t="s">
        <v>192</v>
      </c>
      <c r="B13" s="96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.75" customHeight="1">
      <c r="A14" s="76" t="s">
        <v>193</v>
      </c>
      <c r="B14" s="96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.75" customHeight="1">
      <c r="A15" s="76" t="s">
        <v>194</v>
      </c>
      <c r="B15" s="96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.75" customHeight="1">
      <c r="A16" s="76" t="s">
        <v>212</v>
      </c>
      <c r="B16" s="96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.75" customHeight="1">
      <c r="A17" s="76" t="s">
        <v>243</v>
      </c>
      <c r="B17" s="96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.75" customHeight="1">
      <c r="A18" s="76" t="s">
        <v>244</v>
      </c>
      <c r="B18" s="96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.75" customHeight="1">
      <c r="A19" s="76" t="s">
        <v>246</v>
      </c>
      <c r="B19" s="96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.75" customHeight="1">
      <c r="A20" s="76" t="s">
        <v>249</v>
      </c>
      <c r="B20" s="96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.75" customHeight="1">
      <c r="A21" s="76" t="s">
        <v>252</v>
      </c>
      <c r="B21" s="96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.75" customHeight="1">
      <c r="A22" s="76" t="s">
        <v>253</v>
      </c>
      <c r="B22" s="96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.75" customHeight="1">
      <c r="A23" s="76" t="s">
        <v>261</v>
      </c>
      <c r="B23" s="96">
        <v>2012</v>
      </c>
      <c r="C23" s="43">
        <f aca="true" t="shared" si="2" ref="C23:C29">SUM(D23:K23)</f>
        <v>34</v>
      </c>
      <c r="D23" s="43">
        <v>2</v>
      </c>
      <c r="E23" s="43">
        <v>14</v>
      </c>
      <c r="F23" s="43">
        <v>5</v>
      </c>
      <c r="G23" s="43">
        <f>--H31</f>
        <v>0</v>
      </c>
      <c r="H23" s="43">
        <v>0</v>
      </c>
      <c r="I23" s="43">
        <v>13</v>
      </c>
      <c r="J23" s="43"/>
      <c r="K23" s="43"/>
    </row>
    <row r="24" spans="1:11" ht="27.75" customHeight="1">
      <c r="A24" s="76" t="s">
        <v>263</v>
      </c>
      <c r="B24" s="96">
        <v>2013</v>
      </c>
      <c r="C24" s="43">
        <f t="shared" si="2"/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.75" customHeight="1">
      <c r="A25" s="76" t="s">
        <v>266</v>
      </c>
      <c r="B25" s="96">
        <v>2014</v>
      </c>
      <c r="C25" s="43">
        <f t="shared" si="2"/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.75" customHeight="1">
      <c r="A26" s="76" t="s">
        <v>313</v>
      </c>
      <c r="B26" s="96">
        <v>2015</v>
      </c>
      <c r="C26" s="43">
        <f t="shared" si="2"/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.75" customHeight="1">
      <c r="A27" s="76" t="s">
        <v>331</v>
      </c>
      <c r="B27" s="96">
        <v>2016</v>
      </c>
      <c r="C27" s="43">
        <f t="shared" si="2"/>
        <v>34</v>
      </c>
      <c r="D27" s="43">
        <v>3</v>
      </c>
      <c r="E27" s="43">
        <v>9</v>
      </c>
      <c r="F27" s="43">
        <v>8</v>
      </c>
      <c r="G27" s="43"/>
      <c r="H27" s="43"/>
      <c r="I27" s="43">
        <v>14</v>
      </c>
      <c r="J27" s="43"/>
      <c r="K27" s="43"/>
    </row>
    <row r="28" spans="1:11" ht="27.75" customHeight="1">
      <c r="A28" s="76" t="s">
        <v>328</v>
      </c>
      <c r="B28" s="96">
        <v>2017</v>
      </c>
      <c r="C28" s="43">
        <f t="shared" si="2"/>
        <v>32</v>
      </c>
      <c r="D28" s="43">
        <v>4</v>
      </c>
      <c r="E28" s="43">
        <v>12</v>
      </c>
      <c r="F28" s="43">
        <v>4</v>
      </c>
      <c r="G28" s="43"/>
      <c r="H28" s="43"/>
      <c r="I28" s="43">
        <v>12</v>
      </c>
      <c r="J28" s="43"/>
      <c r="K28" s="43"/>
    </row>
    <row r="29" spans="1:11" ht="27.75" customHeight="1">
      <c r="A29" s="76" t="s">
        <v>334</v>
      </c>
      <c r="B29" s="96">
        <v>2018</v>
      </c>
      <c r="C29" s="43">
        <f t="shared" si="2"/>
        <v>33</v>
      </c>
      <c r="D29" s="43">
        <v>5</v>
      </c>
      <c r="E29" s="43">
        <v>12</v>
      </c>
      <c r="F29" s="43">
        <v>4</v>
      </c>
      <c r="G29" s="43"/>
      <c r="H29" s="43"/>
      <c r="I29" s="43">
        <v>12</v>
      </c>
      <c r="J29" s="43"/>
      <c r="K29" s="43"/>
    </row>
    <row r="30" spans="1:11" ht="27.75" customHeight="1">
      <c r="A30" s="236" t="s">
        <v>347</v>
      </c>
      <c r="B30" s="237">
        <v>2019</v>
      </c>
      <c r="C30" s="43">
        <f>SUM(D30:K30)</f>
        <v>36</v>
      </c>
      <c r="D30" s="43">
        <v>6</v>
      </c>
      <c r="E30" s="43">
        <v>13</v>
      </c>
      <c r="F30" s="43">
        <v>4</v>
      </c>
      <c r="G30" s="43">
        <v>1</v>
      </c>
      <c r="H30" s="43"/>
      <c r="I30" s="43">
        <v>12</v>
      </c>
      <c r="J30" s="43"/>
      <c r="K30" s="43"/>
    </row>
    <row r="31" spans="1:11" ht="27.75" customHeight="1" thickBot="1">
      <c r="A31" s="42"/>
      <c r="B31" s="97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 customHeight="1">
      <c r="A32" s="146" t="s">
        <v>254</v>
      </c>
      <c r="B32" s="146"/>
      <c r="C32" s="166"/>
      <c r="D32" s="166"/>
      <c r="E32" s="166"/>
      <c r="F32" s="166"/>
      <c r="G32" s="166"/>
      <c r="H32" s="166"/>
      <c r="I32" s="166"/>
      <c r="J32" s="166"/>
      <c r="K32" s="43"/>
    </row>
    <row r="33" spans="1:11" ht="15.75" customHeight="1">
      <c r="A33" s="167" t="s">
        <v>45</v>
      </c>
      <c r="B33" s="167"/>
      <c r="C33" s="168"/>
      <c r="D33" s="168"/>
      <c r="E33" s="168"/>
      <c r="F33" s="168"/>
      <c r="G33" s="168"/>
      <c r="H33" s="168"/>
      <c r="I33" s="168"/>
      <c r="J33" s="168"/>
      <c r="K33" s="58"/>
    </row>
    <row r="34" spans="1:11" ht="15.75" customHeight="1">
      <c r="A34" s="169" t="s">
        <v>60</v>
      </c>
      <c r="B34" s="169"/>
      <c r="C34" s="168"/>
      <c r="D34" s="168"/>
      <c r="E34" s="168"/>
      <c r="F34" s="168"/>
      <c r="G34" s="168"/>
      <c r="H34" s="168"/>
      <c r="I34" s="168"/>
      <c r="J34" s="168"/>
      <c r="K34" s="58"/>
    </row>
    <row r="35" spans="1:11" ht="15.75" customHeight="1">
      <c r="A35" s="170" t="s">
        <v>264</v>
      </c>
      <c r="B35" s="170"/>
      <c r="C35" s="168"/>
      <c r="D35" s="168"/>
      <c r="E35" s="168"/>
      <c r="F35" s="168"/>
      <c r="G35" s="168"/>
      <c r="H35" s="168"/>
      <c r="I35" s="168"/>
      <c r="J35" s="168"/>
      <c r="K35" s="58"/>
    </row>
    <row r="36" ht="15.75" customHeight="1"/>
    <row r="37" ht="24" customHeight="1"/>
    <row r="38" ht="24.75" customHeight="1"/>
    <row r="39" ht="15.75" customHeight="1"/>
    <row r="40" ht="18.75" customHeight="1"/>
    <row r="41" ht="21" customHeight="1"/>
    <row r="42" ht="25.5" customHeight="1"/>
    <row r="43" ht="25.5" customHeight="1"/>
    <row r="44" ht="25.5" customHeight="1"/>
    <row r="45" ht="39.75" customHeight="1"/>
    <row r="46" ht="29.25" customHeight="1"/>
    <row r="47" ht="25.5" customHeight="1"/>
    <row r="48" ht="29.25" customHeight="1"/>
    <row r="49" ht="25.5" customHeight="1"/>
    <row r="50" ht="19.5" customHeight="1"/>
  </sheetData>
  <sheetProtection/>
  <mergeCells count="1">
    <mergeCell ref="A5:B6"/>
  </mergeCells>
  <printOptions/>
  <pageMargins left="0.7480314960629921" right="0.7480314960629921" top="0.5905511811023623" bottom="0.3937007874015748" header="0.5118110236220472" footer="0.3543307086614173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"/>
  <sheetViews>
    <sheetView zoomScale="120" zoomScaleNormal="120" zoomScalePageLayoutView="0" workbookViewId="0" topLeftCell="A1">
      <pane ySplit="7" topLeftCell="A27" activePane="bottomLeft" state="frozen"/>
      <selection pane="topLeft" activeCell="A1" sqref="A1"/>
      <selection pane="bottomLeft" activeCell="O30" sqref="O30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315</v>
      </c>
      <c r="B1" s="1"/>
      <c r="P1" s="2" t="s">
        <v>316</v>
      </c>
    </row>
    <row r="2" spans="2:17" s="36" customFormat="1" ht="27" customHeight="1">
      <c r="B2" s="36" t="s">
        <v>322</v>
      </c>
      <c r="I2" s="139" t="s">
        <v>323</v>
      </c>
      <c r="J2" s="62"/>
      <c r="P2" s="32"/>
      <c r="Q2" s="32"/>
    </row>
    <row r="3" s="31" customFormat="1" ht="12.75" customHeight="1"/>
    <row r="4" spans="1:16" s="31" customFormat="1" ht="12.75" customHeight="1" thickBot="1">
      <c r="A4" s="31" t="s">
        <v>100</v>
      </c>
      <c r="P4" s="106" t="s">
        <v>79</v>
      </c>
    </row>
    <row r="5" spans="1:16" s="66" customFormat="1" ht="18" customHeight="1">
      <c r="A5" s="186" t="s">
        <v>42</v>
      </c>
      <c r="B5" s="187"/>
      <c r="C5" s="63" t="s">
        <v>80</v>
      </c>
      <c r="D5" s="64" t="s">
        <v>15</v>
      </c>
      <c r="E5" s="103" t="s">
        <v>81</v>
      </c>
      <c r="F5" s="65" t="s">
        <v>46</v>
      </c>
      <c r="G5" s="65"/>
      <c r="H5" s="64"/>
      <c r="I5" s="64"/>
      <c r="J5" s="65"/>
      <c r="K5" s="107" t="s">
        <v>101</v>
      </c>
      <c r="L5" s="65"/>
      <c r="M5" s="65"/>
      <c r="N5" s="65"/>
      <c r="O5" s="65"/>
      <c r="P5" s="64"/>
    </row>
    <row r="6" spans="1:16" s="66" customFormat="1" ht="18" customHeight="1">
      <c r="A6" s="188"/>
      <c r="B6" s="189"/>
      <c r="C6" s="101"/>
      <c r="D6" s="109" t="s">
        <v>195</v>
      </c>
      <c r="E6" s="102" t="s">
        <v>82</v>
      </c>
      <c r="F6" s="109" t="s">
        <v>83</v>
      </c>
      <c r="G6" s="108" t="s">
        <v>88</v>
      </c>
      <c r="H6" s="109" t="s">
        <v>196</v>
      </c>
      <c r="I6" s="102" t="s">
        <v>197</v>
      </c>
      <c r="J6" s="109" t="s">
        <v>198</v>
      </c>
      <c r="K6" s="109" t="s">
        <v>199</v>
      </c>
      <c r="L6" s="109" t="s">
        <v>200</v>
      </c>
      <c r="M6" s="109" t="s">
        <v>201</v>
      </c>
      <c r="N6" s="109" t="s">
        <v>202</v>
      </c>
      <c r="O6" s="109" t="s">
        <v>203</v>
      </c>
      <c r="P6" s="134" t="s">
        <v>204</v>
      </c>
    </row>
    <row r="7" spans="1:16" s="41" customFormat="1" ht="32.25" customHeight="1" thickBot="1">
      <c r="A7" s="190" t="s">
        <v>84</v>
      </c>
      <c r="B7" s="191"/>
      <c r="C7" s="104" t="s">
        <v>85</v>
      </c>
      <c r="D7" s="85" t="s">
        <v>86</v>
      </c>
      <c r="E7" s="84" t="s">
        <v>87</v>
      </c>
      <c r="F7" s="85" t="s">
        <v>89</v>
      </c>
      <c r="G7" s="84" t="s">
        <v>90</v>
      </c>
      <c r="H7" s="85" t="s">
        <v>91</v>
      </c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105" t="s">
        <v>99</v>
      </c>
    </row>
    <row r="8" spans="1:16" ht="30" customHeight="1" hidden="1">
      <c r="A8" s="77" t="s">
        <v>180</v>
      </c>
      <c r="B8" s="95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 hidden="1">
      <c r="A9" s="76" t="s">
        <v>205</v>
      </c>
      <c r="B9" s="96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 hidden="1">
      <c r="A10" s="76" t="s">
        <v>206</v>
      </c>
      <c r="B10" s="96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 hidden="1">
      <c r="A11" s="76" t="s">
        <v>207</v>
      </c>
      <c r="B11" s="96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>
      <c r="A12" s="76" t="s">
        <v>208</v>
      </c>
      <c r="B12" s="96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30" customHeight="1">
      <c r="A13" s="76" t="s">
        <v>209</v>
      </c>
      <c r="B13" s="96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30" customHeight="1">
      <c r="A14" s="76" t="s">
        <v>210</v>
      </c>
      <c r="B14" s="96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30" customHeight="1">
      <c r="A15" s="76" t="s">
        <v>211</v>
      </c>
      <c r="B15" s="96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30" customHeight="1">
      <c r="A16" s="76" t="s">
        <v>212</v>
      </c>
      <c r="B16" s="96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30" customHeight="1">
      <c r="A17" s="76" t="s">
        <v>243</v>
      </c>
      <c r="B17" s="96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30" customHeight="1">
      <c r="A18" s="76" t="s">
        <v>244</v>
      </c>
      <c r="B18" s="96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30" customHeight="1">
      <c r="A19" s="76" t="s">
        <v>246</v>
      </c>
      <c r="B19" s="96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30" customHeight="1">
      <c r="A20" s="76" t="s">
        <v>249</v>
      </c>
      <c r="B20" s="96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30" customHeight="1">
      <c r="A21" s="76" t="s">
        <v>252</v>
      </c>
      <c r="B21" s="96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30" customHeight="1">
      <c r="A22" s="76" t="s">
        <v>255</v>
      </c>
      <c r="B22" s="95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30" customHeight="1">
      <c r="A23" s="76" t="s">
        <v>261</v>
      </c>
      <c r="B23" s="95">
        <v>2012</v>
      </c>
      <c r="C23" s="43">
        <f aca="true" t="shared" si="2" ref="C23:C28"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30" customHeight="1">
      <c r="A24" s="76" t="s">
        <v>263</v>
      </c>
      <c r="B24" s="95">
        <v>2013</v>
      </c>
      <c r="C24" s="43">
        <f t="shared" si="2"/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30" customHeight="1">
      <c r="A25" s="76" t="s">
        <v>266</v>
      </c>
      <c r="B25" s="95">
        <v>2014</v>
      </c>
      <c r="C25" s="43">
        <f t="shared" si="2"/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30" customHeight="1">
      <c r="A26" s="76" t="s">
        <v>313</v>
      </c>
      <c r="B26" s="95">
        <v>2015</v>
      </c>
      <c r="C26" s="163">
        <f t="shared" si="2"/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30" customHeight="1">
      <c r="A27" s="76" t="s">
        <v>327</v>
      </c>
      <c r="B27" s="95">
        <v>2016</v>
      </c>
      <c r="C27" s="163">
        <f t="shared" si="2"/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30" customHeight="1">
      <c r="A28" s="76" t="s">
        <v>328</v>
      </c>
      <c r="B28" s="95">
        <v>2017</v>
      </c>
      <c r="C28" s="163">
        <f t="shared" si="2"/>
        <v>38</v>
      </c>
      <c r="D28" s="43">
        <v>26</v>
      </c>
      <c r="E28" s="43">
        <v>12</v>
      </c>
      <c r="F28" s="43">
        <v>42</v>
      </c>
      <c r="G28" s="43"/>
      <c r="H28" s="43">
        <v>2</v>
      </c>
      <c r="I28" s="43">
        <v>4</v>
      </c>
      <c r="J28" s="43">
        <v>7</v>
      </c>
      <c r="K28" s="43">
        <v>5</v>
      </c>
      <c r="L28" s="43">
        <v>9</v>
      </c>
      <c r="M28" s="43">
        <v>7</v>
      </c>
      <c r="N28" s="43">
        <v>1</v>
      </c>
      <c r="O28" s="43">
        <v>3</v>
      </c>
      <c r="P28" s="43">
        <v>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30" customHeight="1">
      <c r="A29" s="76" t="s">
        <v>334</v>
      </c>
      <c r="B29" s="95">
        <v>2018</v>
      </c>
      <c r="C29" s="163">
        <f>SUM(G29:P29)</f>
        <v>39</v>
      </c>
      <c r="D29" s="43">
        <v>27</v>
      </c>
      <c r="E29" s="43">
        <v>12</v>
      </c>
      <c r="F29" s="43">
        <v>41</v>
      </c>
      <c r="G29" s="43">
        <v>1</v>
      </c>
      <c r="H29" s="43">
        <v>3</v>
      </c>
      <c r="I29" s="43">
        <v>5</v>
      </c>
      <c r="J29" s="43">
        <v>7</v>
      </c>
      <c r="K29" s="43">
        <v>4</v>
      </c>
      <c r="L29" s="43">
        <v>9</v>
      </c>
      <c r="M29" s="43">
        <v>6</v>
      </c>
      <c r="N29" s="43">
        <v>2</v>
      </c>
      <c r="O29" s="43">
        <v>2</v>
      </c>
      <c r="P29" s="43">
        <v>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30" customHeight="1">
      <c r="A30" s="236" t="s">
        <v>347</v>
      </c>
      <c r="B30" s="238">
        <v>2019</v>
      </c>
      <c r="C30" s="163">
        <f>SUM(G30:P30)</f>
        <v>43</v>
      </c>
      <c r="D30" s="43">
        <v>30</v>
      </c>
      <c r="E30" s="43">
        <v>13</v>
      </c>
      <c r="F30" s="43">
        <v>38</v>
      </c>
      <c r="G30" s="43">
        <v>0</v>
      </c>
      <c r="H30" s="43">
        <v>2</v>
      </c>
      <c r="I30" s="43">
        <v>5</v>
      </c>
      <c r="J30" s="43">
        <v>8</v>
      </c>
      <c r="K30" s="43">
        <v>6</v>
      </c>
      <c r="L30" s="43">
        <v>9</v>
      </c>
      <c r="M30" s="43">
        <v>7</v>
      </c>
      <c r="N30" s="43">
        <v>1</v>
      </c>
      <c r="O30" s="43">
        <v>5</v>
      </c>
      <c r="P30" s="43">
        <v>0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30" customHeight="1">
      <c r="A31" s="76"/>
      <c r="B31" s="95"/>
      <c r="C31" s="16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ht="18" customHeight="1" thickBot="1">
      <c r="A32" s="42"/>
      <c r="B32" s="161"/>
      <c r="C32" s="16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16" ht="24" customHeight="1">
      <c r="A33" s="146" t="s">
        <v>254</v>
      </c>
      <c r="B33" s="53"/>
      <c r="C33" s="43"/>
      <c r="D33" s="43"/>
      <c r="E33" s="43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2" ht="18" customHeight="1">
      <c r="A34" s="54"/>
      <c r="B34" s="54"/>
    </row>
    <row r="35" spans="1:2" ht="18" customHeight="1">
      <c r="A35" s="54"/>
      <c r="B35" s="54"/>
    </row>
    <row r="36" spans="1:2" ht="19.5" customHeight="1">
      <c r="A36" s="68"/>
      <c r="B36" s="68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6">
      <selection activeCell="A36" sqref="A36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6" t="s">
        <v>317</v>
      </c>
      <c r="B1" s="3"/>
      <c r="O1" s="4"/>
      <c r="P1" s="135" t="s">
        <v>311</v>
      </c>
    </row>
    <row r="2" spans="1:16" s="5" customFormat="1" ht="26.25" customHeight="1">
      <c r="A2" s="132" t="s">
        <v>25</v>
      </c>
      <c r="B2" s="132"/>
      <c r="C2" s="132"/>
      <c r="D2" s="132"/>
      <c r="E2" s="132"/>
      <c r="F2" s="132"/>
      <c r="G2" s="132"/>
      <c r="H2" s="132" t="s">
        <v>144</v>
      </c>
      <c r="I2" s="132"/>
      <c r="J2" s="132"/>
      <c r="K2" s="132"/>
      <c r="L2" s="132"/>
      <c r="M2" s="132"/>
      <c r="N2" s="132"/>
      <c r="O2" s="132"/>
      <c r="P2" s="132"/>
    </row>
    <row r="3" spans="1:16" s="5" customFormat="1" ht="13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5" customFormat="1" ht="21.75" customHeight="1">
      <c r="A4" s="195" t="s">
        <v>117</v>
      </c>
      <c r="B4" s="196"/>
      <c r="C4" s="11" t="s">
        <v>16</v>
      </c>
      <c r="D4" s="11" t="s">
        <v>17</v>
      </c>
      <c r="E4" s="118" t="s">
        <v>21</v>
      </c>
      <c r="F4" s="119"/>
      <c r="G4" s="120"/>
      <c r="H4" s="119" t="s">
        <v>18</v>
      </c>
      <c r="I4" s="119"/>
      <c r="J4" s="120"/>
      <c r="K4" s="207" t="s">
        <v>137</v>
      </c>
      <c r="L4" s="118" t="s">
        <v>22</v>
      </c>
      <c r="M4" s="125"/>
      <c r="N4" s="126"/>
      <c r="O4" s="11" t="s">
        <v>19</v>
      </c>
      <c r="P4" s="69" t="s">
        <v>23</v>
      </c>
    </row>
    <row r="5" spans="1:16" s="5" customFormat="1" ht="21.75" customHeight="1">
      <c r="A5" s="197"/>
      <c r="B5" s="198"/>
      <c r="C5" s="116" t="s">
        <v>119</v>
      </c>
      <c r="D5" s="110" t="s">
        <v>122</v>
      </c>
      <c r="E5" s="203" t="s">
        <v>125</v>
      </c>
      <c r="F5" s="204"/>
      <c r="G5" s="205"/>
      <c r="H5" s="206" t="s">
        <v>133</v>
      </c>
      <c r="I5" s="204"/>
      <c r="J5" s="205"/>
      <c r="K5" s="208"/>
      <c r="L5" s="129" t="s">
        <v>139</v>
      </c>
      <c r="M5" s="127"/>
      <c r="N5" s="128"/>
      <c r="O5" s="209" t="s">
        <v>142</v>
      </c>
      <c r="P5" s="192" t="s">
        <v>143</v>
      </c>
    </row>
    <row r="6" spans="1:16" s="5" customFormat="1" ht="20.25" customHeight="1">
      <c r="A6" s="199" t="s">
        <v>118</v>
      </c>
      <c r="B6" s="200"/>
      <c r="C6" s="23" t="s">
        <v>120</v>
      </c>
      <c r="D6" s="110" t="s">
        <v>123</v>
      </c>
      <c r="E6" s="123" t="s">
        <v>126</v>
      </c>
      <c r="F6" s="123" t="s">
        <v>127</v>
      </c>
      <c r="G6" s="113" t="s">
        <v>128</v>
      </c>
      <c r="H6" s="130" t="s">
        <v>129</v>
      </c>
      <c r="I6" s="123" t="s">
        <v>130</v>
      </c>
      <c r="J6" s="113" t="s">
        <v>131</v>
      </c>
      <c r="K6" s="209" t="s">
        <v>138</v>
      </c>
      <c r="L6" s="123" t="s">
        <v>129</v>
      </c>
      <c r="M6" s="123" t="s">
        <v>140</v>
      </c>
      <c r="N6" s="113" t="s">
        <v>141</v>
      </c>
      <c r="O6" s="211"/>
      <c r="P6" s="193"/>
    </row>
    <row r="7" spans="1:16" s="14" customFormat="1" ht="24" customHeight="1" thickBot="1">
      <c r="A7" s="201"/>
      <c r="B7" s="202"/>
      <c r="C7" s="115" t="s">
        <v>121</v>
      </c>
      <c r="D7" s="115" t="s">
        <v>124</v>
      </c>
      <c r="E7" s="131" t="s">
        <v>63</v>
      </c>
      <c r="F7" s="115" t="s">
        <v>86</v>
      </c>
      <c r="G7" s="115" t="s">
        <v>132</v>
      </c>
      <c r="H7" s="115" t="s">
        <v>134</v>
      </c>
      <c r="I7" s="115" t="s">
        <v>135</v>
      </c>
      <c r="J7" s="115" t="s">
        <v>136</v>
      </c>
      <c r="K7" s="210"/>
      <c r="L7" s="115" t="s">
        <v>63</v>
      </c>
      <c r="M7" s="115" t="s">
        <v>86</v>
      </c>
      <c r="N7" s="115" t="s">
        <v>132</v>
      </c>
      <c r="O7" s="212"/>
      <c r="P7" s="194"/>
    </row>
    <row r="8" spans="1:16" s="5" customFormat="1" ht="24.75" customHeight="1">
      <c r="A8" s="114" t="s">
        <v>214</v>
      </c>
      <c r="B8" s="117" t="s">
        <v>102</v>
      </c>
      <c r="C8" s="16" t="s">
        <v>47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24.75" customHeight="1">
      <c r="A9" s="111" t="s">
        <v>216</v>
      </c>
      <c r="B9" s="110" t="s">
        <v>103</v>
      </c>
      <c r="C9" s="16" t="s">
        <v>48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24.75" customHeight="1">
      <c r="A10" s="111" t="s">
        <v>218</v>
      </c>
      <c r="B10" s="110" t="s">
        <v>104</v>
      </c>
      <c r="C10" s="16" t="s">
        <v>49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24.75" customHeight="1">
      <c r="A11" s="111" t="s">
        <v>220</v>
      </c>
      <c r="B11" s="110" t="s">
        <v>105</v>
      </c>
      <c r="C11" s="16" t="s">
        <v>50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24.75" customHeight="1">
      <c r="A12" s="111" t="s">
        <v>222</v>
      </c>
      <c r="B12" s="110" t="s">
        <v>106</v>
      </c>
      <c r="C12" s="16" t="s">
        <v>51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24.75" customHeight="1">
      <c r="A13" s="111" t="s">
        <v>224</v>
      </c>
      <c r="B13" s="110" t="s">
        <v>107</v>
      </c>
      <c r="C13" s="16" t="s">
        <v>52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24.75" customHeight="1">
      <c r="A14" s="111" t="s">
        <v>226</v>
      </c>
      <c r="B14" s="110" t="s">
        <v>108</v>
      </c>
      <c r="C14" s="16" t="s">
        <v>53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24.75" customHeight="1">
      <c r="A15" s="111" t="s">
        <v>228</v>
      </c>
      <c r="B15" s="110" t="s">
        <v>109</v>
      </c>
      <c r="C15" s="16" t="s">
        <v>54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24.75" customHeight="1">
      <c r="A16" s="111" t="s">
        <v>229</v>
      </c>
      <c r="B16" s="110" t="s">
        <v>110</v>
      </c>
      <c r="C16" s="16" t="s">
        <v>55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24.75" customHeight="1">
      <c r="A17" s="111" t="s">
        <v>230</v>
      </c>
      <c r="B17" s="110" t="s">
        <v>111</v>
      </c>
      <c r="C17" s="16" t="s">
        <v>56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24.75" customHeight="1">
      <c r="A18" s="111" t="s">
        <v>231</v>
      </c>
      <c r="B18" s="110" t="s">
        <v>112</v>
      </c>
      <c r="C18" s="16" t="s">
        <v>57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24.75" customHeight="1">
      <c r="A19" s="111" t="s">
        <v>232</v>
      </c>
      <c r="B19" s="110" t="s">
        <v>113</v>
      </c>
      <c r="C19" s="16" t="s">
        <v>58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24.75" customHeight="1">
      <c r="A20" s="111" t="s">
        <v>233</v>
      </c>
      <c r="B20" s="110" t="s">
        <v>114</v>
      </c>
      <c r="C20" s="16" t="s">
        <v>59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24.75" customHeight="1">
      <c r="A21" s="111" t="s">
        <v>234</v>
      </c>
      <c r="B21" s="110" t="s">
        <v>115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>SUM(M21:N21)</f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24.75" customHeight="1">
      <c r="A22" s="111" t="s">
        <v>235</v>
      </c>
      <c r="B22" s="110" t="s">
        <v>116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24.75" customHeight="1">
      <c r="A23" s="111" t="s">
        <v>241</v>
      </c>
      <c r="B23" s="110" t="s">
        <v>242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24.75" customHeight="1">
      <c r="A24" s="111" t="s">
        <v>250</v>
      </c>
      <c r="B24" s="110" t="s">
        <v>251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24.75" customHeight="1">
      <c r="A25" s="111" t="s">
        <v>267</v>
      </c>
      <c r="B25" s="110" t="s">
        <v>268</v>
      </c>
      <c r="C25" s="16" t="s">
        <v>269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24.75" customHeight="1">
      <c r="A26" s="111" t="s">
        <v>336</v>
      </c>
      <c r="B26" s="110" t="s">
        <v>337</v>
      </c>
      <c r="C26" s="16" t="s">
        <v>338</v>
      </c>
      <c r="D26" s="17">
        <v>2898</v>
      </c>
      <c r="E26" s="17">
        <v>10</v>
      </c>
      <c r="F26" s="17">
        <v>9</v>
      </c>
      <c r="G26" s="17">
        <v>1</v>
      </c>
      <c r="H26" s="17">
        <v>2486</v>
      </c>
      <c r="I26" s="17">
        <v>2436</v>
      </c>
      <c r="J26" s="17">
        <v>50</v>
      </c>
      <c r="K26" s="18">
        <v>0</v>
      </c>
      <c r="L26" s="17">
        <f>SUM(M26:N26)</f>
        <v>7</v>
      </c>
      <c r="M26" s="17">
        <v>6</v>
      </c>
      <c r="N26" s="17">
        <v>1</v>
      </c>
      <c r="O26" s="20">
        <v>85.78329882677708</v>
      </c>
      <c r="P26" s="20">
        <v>70</v>
      </c>
    </row>
    <row r="27" spans="1:16" s="5" customFormat="1" ht="15.75" customHeight="1">
      <c r="A27" s="111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20"/>
    </row>
    <row r="28" spans="1:16" s="5" customFormat="1" ht="15.75" customHeight="1">
      <c r="A28" s="111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1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1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1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7" s="5" customFormat="1" ht="15.75" customHeight="1">
      <c r="A33" s="112"/>
      <c r="B33" s="7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71"/>
    </row>
    <row r="34" spans="1:16" s="5" customFormat="1" ht="11.25" customHeight="1">
      <c r="A34" s="72"/>
      <c r="B34" s="1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2" ht="15.75">
      <c r="A35" s="28" t="s">
        <v>346</v>
      </c>
      <c r="B35" s="28"/>
    </row>
    <row r="36" spans="1:2" ht="15.75">
      <c r="A36" s="29" t="s">
        <v>20</v>
      </c>
      <c r="B3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A28" sqref="A28:IV28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318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319</v>
      </c>
      <c r="P1" s="217"/>
      <c r="Q1" s="5"/>
    </row>
    <row r="2" spans="1:17" ht="26.25" customHeight="1">
      <c r="A2" s="7" t="s">
        <v>324</v>
      </c>
      <c r="B2" s="7"/>
      <c r="C2" s="7"/>
      <c r="D2" s="7"/>
      <c r="E2" s="7"/>
      <c r="F2" s="7"/>
      <c r="G2" s="7"/>
      <c r="H2" s="7" t="s">
        <v>325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161</v>
      </c>
      <c r="L5" s="222" t="s">
        <v>163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148</v>
      </c>
      <c r="D6" s="110" t="s">
        <v>150</v>
      </c>
      <c r="E6" s="129" t="s">
        <v>155</v>
      </c>
      <c r="F6" s="121"/>
      <c r="G6" s="122"/>
      <c r="H6" s="133" t="s">
        <v>159</v>
      </c>
      <c r="I6" s="121"/>
      <c r="J6" s="122"/>
      <c r="K6" s="208"/>
      <c r="L6" s="225"/>
      <c r="M6" s="226"/>
      <c r="N6" s="218"/>
      <c r="O6" s="209" t="s">
        <v>165</v>
      </c>
      <c r="P6" s="192" t="s">
        <v>166</v>
      </c>
      <c r="Q6" s="3"/>
    </row>
    <row r="7" spans="1:17" s="5" customFormat="1" ht="21.75" customHeight="1">
      <c r="A7" s="199" t="s">
        <v>154</v>
      </c>
      <c r="B7" s="218"/>
      <c r="C7" s="23" t="s">
        <v>120</v>
      </c>
      <c r="D7" s="110" t="s">
        <v>151</v>
      </c>
      <c r="E7" s="123" t="s">
        <v>126</v>
      </c>
      <c r="F7" s="123" t="s">
        <v>127</v>
      </c>
      <c r="G7" s="123" t="s">
        <v>141</v>
      </c>
      <c r="H7" s="130" t="s">
        <v>156</v>
      </c>
      <c r="I7" s="123" t="s">
        <v>157</v>
      </c>
      <c r="J7" s="113" t="s">
        <v>158</v>
      </c>
      <c r="K7" s="209" t="s">
        <v>162</v>
      </c>
      <c r="L7" s="192" t="s">
        <v>164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149</v>
      </c>
      <c r="D8" s="115" t="s">
        <v>152</v>
      </c>
      <c r="E8" s="115" t="s">
        <v>134</v>
      </c>
      <c r="F8" s="115" t="s">
        <v>86</v>
      </c>
      <c r="G8" s="131" t="s">
        <v>132</v>
      </c>
      <c r="H8" s="115" t="s">
        <v>160</v>
      </c>
      <c r="I8" s="115" t="s">
        <v>135</v>
      </c>
      <c r="J8" s="115" t="s">
        <v>136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4" t="s">
        <v>236</v>
      </c>
      <c r="B9" s="117" t="s">
        <v>145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15" t="s">
        <v>167</v>
      </c>
      <c r="M9" s="215"/>
      <c r="N9" s="215"/>
      <c r="O9" s="17" t="s">
        <v>26</v>
      </c>
      <c r="P9" s="17" t="s">
        <v>26</v>
      </c>
      <c r="Q9" s="5"/>
    </row>
    <row r="10" spans="1:17" ht="25.5" customHeight="1">
      <c r="A10" s="111" t="s">
        <v>14</v>
      </c>
      <c r="B10" s="110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13" t="s">
        <v>168</v>
      </c>
      <c r="M10" s="213"/>
      <c r="N10" s="213"/>
      <c r="O10" s="17" t="s">
        <v>26</v>
      </c>
      <c r="P10" s="17" t="s">
        <v>26</v>
      </c>
      <c r="Q10" s="5"/>
    </row>
    <row r="11" spans="1:17" ht="25.5" customHeight="1">
      <c r="A11" s="111" t="s">
        <v>237</v>
      </c>
      <c r="B11" s="110" t="s">
        <v>146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13" t="s">
        <v>169</v>
      </c>
      <c r="M11" s="213"/>
      <c r="N11" s="213"/>
      <c r="O11" s="17" t="s">
        <v>26</v>
      </c>
      <c r="P11" s="17" t="s">
        <v>26</v>
      </c>
      <c r="Q11" s="5"/>
    </row>
    <row r="12" spans="1:17" ht="25.5" customHeight="1">
      <c r="A12" s="111" t="s">
        <v>213</v>
      </c>
      <c r="B12" s="110" t="s">
        <v>147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13" t="s">
        <v>169</v>
      </c>
      <c r="M12" s="213"/>
      <c r="N12" s="213"/>
      <c r="O12" s="17" t="s">
        <v>26</v>
      </c>
      <c r="P12" s="17" t="s">
        <v>26</v>
      </c>
      <c r="Q12" s="5"/>
    </row>
    <row r="13" spans="1:17" ht="25.5" customHeight="1">
      <c r="A13" s="111" t="s">
        <v>215</v>
      </c>
      <c r="B13" s="110" t="s">
        <v>103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13" t="s">
        <v>170</v>
      </c>
      <c r="M13" s="213"/>
      <c r="N13" s="213"/>
      <c r="O13" s="17" t="s">
        <v>26</v>
      </c>
      <c r="P13" s="17" t="s">
        <v>26</v>
      </c>
      <c r="Q13" s="5"/>
    </row>
    <row r="14" spans="1:17" ht="25.5" customHeight="1">
      <c r="A14" s="111" t="s">
        <v>217</v>
      </c>
      <c r="B14" s="110" t="s">
        <v>104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13" t="s">
        <v>170</v>
      </c>
      <c r="M14" s="213"/>
      <c r="N14" s="213"/>
      <c r="O14" s="17" t="s">
        <v>26</v>
      </c>
      <c r="P14" s="17" t="s">
        <v>26</v>
      </c>
      <c r="Q14" s="5"/>
    </row>
    <row r="15" spans="1:17" ht="25.5" customHeight="1">
      <c r="A15" s="111" t="s">
        <v>219</v>
      </c>
      <c r="B15" s="110" t="s">
        <v>105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13" t="s">
        <v>171</v>
      </c>
      <c r="M15" s="213"/>
      <c r="N15" s="213"/>
      <c r="O15" s="20">
        <v>98.52</v>
      </c>
      <c r="P15" s="17" t="s">
        <v>26</v>
      </c>
      <c r="Q15" s="5"/>
    </row>
    <row r="16" spans="1:17" ht="25.5" customHeight="1">
      <c r="A16" s="111" t="s">
        <v>221</v>
      </c>
      <c r="B16" s="110" t="s">
        <v>106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13" t="s">
        <v>172</v>
      </c>
      <c r="M16" s="213"/>
      <c r="N16" s="213"/>
      <c r="O16" s="20">
        <v>99.55</v>
      </c>
      <c r="P16" s="17" t="s">
        <v>26</v>
      </c>
      <c r="Q16" s="5"/>
    </row>
    <row r="17" spans="1:17" ht="25.5" customHeight="1">
      <c r="A17" s="111" t="s">
        <v>223</v>
      </c>
      <c r="B17" s="110" t="s">
        <v>107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13" t="s">
        <v>173</v>
      </c>
      <c r="M17" s="213"/>
      <c r="N17" s="213"/>
      <c r="O17" s="20">
        <v>99.9</v>
      </c>
      <c r="P17" s="17" t="s">
        <v>26</v>
      </c>
      <c r="Q17" s="5"/>
    </row>
    <row r="18" spans="1:17" ht="25.5" customHeight="1">
      <c r="A18" s="111" t="s">
        <v>225</v>
      </c>
      <c r="B18" s="110" t="s">
        <v>108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4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13" t="s">
        <v>174</v>
      </c>
      <c r="M18" s="213"/>
      <c r="N18" s="213"/>
      <c r="O18" s="20">
        <v>69.5</v>
      </c>
      <c r="P18" s="22">
        <v>100</v>
      </c>
      <c r="Q18" s="5"/>
    </row>
    <row r="19" spans="1:17" ht="25.5" customHeight="1">
      <c r="A19" s="111" t="s">
        <v>227</v>
      </c>
      <c r="B19" s="110" t="s">
        <v>109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4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13" t="s">
        <v>175</v>
      </c>
      <c r="M19" s="213"/>
      <c r="N19" s="213"/>
      <c r="O19" s="20">
        <v>91.05</v>
      </c>
      <c r="P19" s="22">
        <v>100</v>
      </c>
      <c r="Q19" s="5"/>
    </row>
    <row r="20" spans="1:17" ht="25.5" customHeight="1">
      <c r="A20" s="111" t="s">
        <v>229</v>
      </c>
      <c r="B20" s="110" t="s">
        <v>110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5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13" t="s">
        <v>176</v>
      </c>
      <c r="M20" s="213"/>
      <c r="N20" s="213"/>
      <c r="O20" s="20">
        <v>62.34</v>
      </c>
      <c r="P20" s="22">
        <v>100</v>
      </c>
      <c r="Q20" s="5"/>
    </row>
    <row r="21" spans="1:17" ht="25.5" customHeight="1">
      <c r="A21" s="111" t="s">
        <v>230</v>
      </c>
      <c r="B21" s="110" t="s">
        <v>111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5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13" t="s">
        <v>177</v>
      </c>
      <c r="M21" s="213"/>
      <c r="N21" s="213"/>
      <c r="O21" s="20">
        <v>69.68</v>
      </c>
      <c r="P21" s="20">
        <v>100</v>
      </c>
      <c r="Q21" s="5"/>
    </row>
    <row r="22" spans="1:17" ht="25.5" customHeight="1">
      <c r="A22" s="111" t="s">
        <v>231</v>
      </c>
      <c r="B22" s="110" t="s">
        <v>112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4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13" t="s">
        <v>178</v>
      </c>
      <c r="M22" s="213"/>
      <c r="N22" s="213"/>
      <c r="O22" s="20">
        <v>78.57</v>
      </c>
      <c r="P22" s="20">
        <v>20</v>
      </c>
      <c r="Q22" s="5"/>
    </row>
    <row r="23" spans="1:17" ht="25.5" customHeight="1">
      <c r="A23" s="111" t="s">
        <v>232</v>
      </c>
      <c r="B23" s="110" t="s">
        <v>113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4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13" t="s">
        <v>178</v>
      </c>
      <c r="M23" s="213"/>
      <c r="N23" s="213"/>
      <c r="O23" s="20">
        <v>76.83</v>
      </c>
      <c r="P23" s="20">
        <v>50</v>
      </c>
      <c r="Q23" s="5"/>
    </row>
    <row r="24" spans="1:17" ht="25.5" customHeight="1">
      <c r="A24" s="111" t="s">
        <v>233</v>
      </c>
      <c r="B24" s="110" t="s">
        <v>238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4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13" t="s">
        <v>239</v>
      </c>
      <c r="M24" s="213"/>
      <c r="N24" s="213"/>
      <c r="O24" s="20">
        <v>76.73</v>
      </c>
      <c r="P24" s="20">
        <v>50</v>
      </c>
      <c r="Q24" s="5"/>
    </row>
    <row r="25" spans="1:17" ht="25.5" customHeight="1">
      <c r="A25" s="111" t="s">
        <v>247</v>
      </c>
      <c r="B25" s="110" t="s">
        <v>248</v>
      </c>
      <c r="C25" s="16">
        <v>40152</v>
      </c>
      <c r="D25" s="17">
        <v>2526</v>
      </c>
      <c r="E25" s="21">
        <v>1</v>
      </c>
      <c r="F25" s="17">
        <v>1</v>
      </c>
      <c r="G25" s="74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13" t="s">
        <v>239</v>
      </c>
      <c r="M25" s="213"/>
      <c r="N25" s="213"/>
      <c r="O25" s="20">
        <v>59.66</v>
      </c>
      <c r="P25" s="20">
        <v>100</v>
      </c>
      <c r="Q25" s="5"/>
    </row>
    <row r="26" spans="1:17" ht="25.5" customHeight="1">
      <c r="A26" s="111" t="s">
        <v>235</v>
      </c>
      <c r="B26" s="110" t="s">
        <v>116</v>
      </c>
      <c r="C26" s="16" t="s">
        <v>270</v>
      </c>
      <c r="D26" s="17">
        <v>2768</v>
      </c>
      <c r="E26" s="21">
        <f>SUM(F26:G26)</f>
        <v>2</v>
      </c>
      <c r="F26" s="17">
        <v>2</v>
      </c>
      <c r="G26" s="74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13" t="s">
        <v>271</v>
      </c>
      <c r="M26" s="213"/>
      <c r="N26" s="213"/>
      <c r="O26" s="20">
        <v>86.09</v>
      </c>
      <c r="P26" s="20">
        <v>50</v>
      </c>
      <c r="Q26" s="5"/>
    </row>
    <row r="27" spans="1:17" ht="25.5" customHeight="1">
      <c r="A27" s="111" t="s">
        <v>339</v>
      </c>
      <c r="B27" s="110" t="s">
        <v>340</v>
      </c>
      <c r="C27" s="17" t="s">
        <v>335</v>
      </c>
      <c r="D27" s="17">
        <v>2898</v>
      </c>
      <c r="E27" s="17">
        <v>2</v>
      </c>
      <c r="F27" s="17">
        <v>2</v>
      </c>
      <c r="G27" s="17" t="s">
        <v>341</v>
      </c>
      <c r="H27" s="17">
        <v>2487</v>
      </c>
      <c r="I27" s="17">
        <v>2455</v>
      </c>
      <c r="J27" s="17">
        <v>32</v>
      </c>
      <c r="K27" s="18">
        <v>0</v>
      </c>
      <c r="L27" s="213" t="s">
        <v>342</v>
      </c>
      <c r="M27" s="213"/>
      <c r="N27" s="213"/>
      <c r="O27" s="20">
        <v>85.81780538302277</v>
      </c>
      <c r="P27" s="20">
        <v>50</v>
      </c>
      <c r="Q27" s="5"/>
    </row>
    <row r="28" spans="1:17" ht="25.5" customHeight="1">
      <c r="A28" s="111"/>
      <c r="B28" s="110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20"/>
      <c r="P28" s="20"/>
      <c r="Q28" s="5"/>
    </row>
    <row r="29" spans="1:17" ht="18" customHeight="1">
      <c r="A29" s="13"/>
      <c r="B29" s="110"/>
      <c r="C29" s="16"/>
      <c r="D29" s="17"/>
      <c r="E29" s="21"/>
      <c r="F29" s="17"/>
      <c r="G29" s="74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16"/>
      <c r="M31" s="216"/>
      <c r="N31" s="216"/>
      <c r="O31" s="27"/>
      <c r="P31" s="27"/>
      <c r="Q31" s="5"/>
    </row>
    <row r="32" spans="1:16" ht="18" customHeight="1">
      <c r="A32" s="28" t="s">
        <v>346</v>
      </c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8" customHeight="1">
      <c r="A33" s="29" t="s">
        <v>20</v>
      </c>
      <c r="B33" s="2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3:16" ht="19.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30">
    <mergeCell ref="P6:P8"/>
    <mergeCell ref="L13:N13"/>
    <mergeCell ref="L31:N31"/>
    <mergeCell ref="O1:P1"/>
    <mergeCell ref="A5:B6"/>
    <mergeCell ref="A7:B8"/>
    <mergeCell ref="K5:K6"/>
    <mergeCell ref="K7:K8"/>
    <mergeCell ref="L5:N6"/>
    <mergeCell ref="L7:N8"/>
    <mergeCell ref="O6:O8"/>
    <mergeCell ref="L27:N27"/>
    <mergeCell ref="L19:N19"/>
    <mergeCell ref="L25:N25"/>
    <mergeCell ref="L24:N24"/>
    <mergeCell ref="L20:N20"/>
    <mergeCell ref="A1:B1"/>
    <mergeCell ref="L9:N9"/>
    <mergeCell ref="L10:N10"/>
    <mergeCell ref="L11:N11"/>
    <mergeCell ref="L12:N12"/>
    <mergeCell ref="L21:N21"/>
    <mergeCell ref="L22:N22"/>
    <mergeCell ref="L23:N23"/>
    <mergeCell ref="L26:N26"/>
    <mergeCell ref="L14:N14"/>
    <mergeCell ref="L15:N15"/>
    <mergeCell ref="L16:N16"/>
    <mergeCell ref="L17:N17"/>
    <mergeCell ref="L18:N1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I28" sqref="I28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320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321</v>
      </c>
      <c r="P1" s="217"/>
      <c r="Q1" s="5"/>
    </row>
    <row r="2" spans="1:17" ht="26.25" customHeight="1">
      <c r="A2" s="232" t="s">
        <v>312</v>
      </c>
      <c r="B2" s="232"/>
      <c r="C2" s="232"/>
      <c r="D2" s="232"/>
      <c r="E2" s="232"/>
      <c r="F2" s="232"/>
      <c r="G2" s="232"/>
      <c r="H2" s="233" t="s">
        <v>326</v>
      </c>
      <c r="I2" s="233"/>
      <c r="J2" s="233"/>
      <c r="K2" s="233"/>
      <c r="L2" s="233"/>
      <c r="M2" s="233"/>
      <c r="N2" s="233"/>
      <c r="O2" s="233"/>
      <c r="P2" s="233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272</v>
      </c>
      <c r="L5" s="222" t="s">
        <v>273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274</v>
      </c>
      <c r="D6" s="110" t="s">
        <v>275</v>
      </c>
      <c r="E6" s="129" t="s">
        <v>276</v>
      </c>
      <c r="F6" s="121"/>
      <c r="G6" s="122"/>
      <c r="H6" s="133" t="s">
        <v>277</v>
      </c>
      <c r="I6" s="121"/>
      <c r="J6" s="122"/>
      <c r="K6" s="208"/>
      <c r="L6" s="225"/>
      <c r="M6" s="226"/>
      <c r="N6" s="218"/>
      <c r="O6" s="209" t="s">
        <v>278</v>
      </c>
      <c r="P6" s="192" t="s">
        <v>279</v>
      </c>
      <c r="Q6" s="3"/>
    </row>
    <row r="7" spans="1:17" s="5" customFormat="1" ht="21.75" customHeight="1">
      <c r="A7" s="199" t="s">
        <v>154</v>
      </c>
      <c r="B7" s="218"/>
      <c r="C7" s="23" t="s">
        <v>280</v>
      </c>
      <c r="D7" s="110" t="s">
        <v>281</v>
      </c>
      <c r="E7" s="123" t="s">
        <v>282</v>
      </c>
      <c r="F7" s="123" t="s">
        <v>283</v>
      </c>
      <c r="G7" s="123" t="s">
        <v>284</v>
      </c>
      <c r="H7" s="130" t="s">
        <v>282</v>
      </c>
      <c r="I7" s="123" t="s">
        <v>285</v>
      </c>
      <c r="J7" s="113" t="s">
        <v>286</v>
      </c>
      <c r="K7" s="209" t="s">
        <v>287</v>
      </c>
      <c r="L7" s="192" t="s">
        <v>288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289</v>
      </c>
      <c r="D8" s="115" t="s">
        <v>290</v>
      </c>
      <c r="E8" s="115" t="s">
        <v>291</v>
      </c>
      <c r="F8" s="115" t="s">
        <v>292</v>
      </c>
      <c r="G8" s="131" t="s">
        <v>293</v>
      </c>
      <c r="H8" s="115" t="s">
        <v>291</v>
      </c>
      <c r="I8" s="115" t="s">
        <v>294</v>
      </c>
      <c r="J8" s="115" t="s">
        <v>295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1" t="s">
        <v>219</v>
      </c>
      <c r="B9" s="110" t="s">
        <v>105</v>
      </c>
      <c r="C9" s="16">
        <v>24949</v>
      </c>
      <c r="D9" s="17">
        <v>117574</v>
      </c>
      <c r="E9" s="17">
        <f>SUM(F9:G9)</f>
        <v>2</v>
      </c>
      <c r="F9" s="17">
        <v>2</v>
      </c>
      <c r="G9" s="74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13" t="s">
        <v>300</v>
      </c>
      <c r="M9" s="213"/>
      <c r="N9" s="213"/>
      <c r="O9" s="20">
        <f>H9/D9*100</f>
        <v>80.89968870668686</v>
      </c>
      <c r="P9" s="22">
        <f>1/E9*100</f>
        <v>50</v>
      </c>
      <c r="Q9" s="5"/>
    </row>
    <row r="10" spans="1:17" ht="25.5" customHeight="1">
      <c r="A10" s="111" t="s">
        <v>221</v>
      </c>
      <c r="B10" s="110" t="s">
        <v>106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4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13" t="s">
        <v>300</v>
      </c>
      <c r="M10" s="213"/>
      <c r="N10" s="213"/>
      <c r="O10" s="20">
        <f aca="true" t="shared" si="2" ref="O10:O22">H10/D10*100</f>
        <v>78.84915383307333</v>
      </c>
      <c r="P10" s="22">
        <f aca="true" t="shared" si="3" ref="P10:P20">1/E10*100</f>
        <v>100</v>
      </c>
      <c r="Q10" s="5"/>
    </row>
    <row r="11" spans="1:17" ht="25.5" customHeight="1">
      <c r="A11" s="111" t="s">
        <v>223</v>
      </c>
      <c r="B11" s="110" t="s">
        <v>107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4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13" t="s">
        <v>301</v>
      </c>
      <c r="M11" s="213"/>
      <c r="N11" s="213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1" t="s">
        <v>225</v>
      </c>
      <c r="B12" s="110" t="s">
        <v>108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4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13" t="s">
        <v>301</v>
      </c>
      <c r="M12" s="213"/>
      <c r="N12" s="213"/>
      <c r="O12" s="20">
        <f t="shared" si="2"/>
        <v>62.60183134527464</v>
      </c>
      <c r="P12" s="22">
        <f t="shared" si="3"/>
        <v>50</v>
      </c>
      <c r="Q12" s="5"/>
    </row>
    <row r="13" spans="1:17" s="156" customFormat="1" ht="25.5" customHeight="1">
      <c r="A13" s="149" t="s">
        <v>227</v>
      </c>
      <c r="B13" s="150" t="s">
        <v>109</v>
      </c>
      <c r="C13" s="151">
        <v>31367</v>
      </c>
      <c r="D13" s="152">
        <v>164952</v>
      </c>
      <c r="E13" s="152">
        <f t="shared" si="1"/>
        <v>2</v>
      </c>
      <c r="F13" s="152">
        <v>2</v>
      </c>
      <c r="G13" s="153">
        <v>0</v>
      </c>
      <c r="H13" s="152">
        <f t="shared" si="0"/>
        <v>102649</v>
      </c>
      <c r="I13" s="152">
        <v>98787</v>
      </c>
      <c r="J13" s="152">
        <v>3862</v>
      </c>
      <c r="K13" s="17">
        <v>17</v>
      </c>
      <c r="L13" s="231" t="s">
        <v>302</v>
      </c>
      <c r="M13" s="231"/>
      <c r="N13" s="231"/>
      <c r="O13" s="154">
        <f t="shared" si="2"/>
        <v>62.22961831320627</v>
      </c>
      <c r="P13" s="22">
        <f t="shared" si="3"/>
        <v>50</v>
      </c>
      <c r="Q13" s="155"/>
    </row>
    <row r="14" spans="1:17" s="156" customFormat="1" ht="25.5" customHeight="1">
      <c r="A14" s="149" t="s">
        <v>229</v>
      </c>
      <c r="B14" s="150" t="s">
        <v>110</v>
      </c>
      <c r="C14" s="151">
        <v>32844</v>
      </c>
      <c r="D14" s="152">
        <v>165439</v>
      </c>
      <c r="E14" s="152">
        <f t="shared" si="1"/>
        <v>5</v>
      </c>
      <c r="F14" s="152">
        <v>5</v>
      </c>
      <c r="G14" s="157">
        <v>0</v>
      </c>
      <c r="H14" s="152">
        <f t="shared" si="0"/>
        <v>93415</v>
      </c>
      <c r="I14" s="152">
        <v>89863</v>
      </c>
      <c r="J14" s="152">
        <v>3552</v>
      </c>
      <c r="K14" s="17">
        <v>7</v>
      </c>
      <c r="L14" s="231" t="s">
        <v>302</v>
      </c>
      <c r="M14" s="231"/>
      <c r="N14" s="231"/>
      <c r="O14" s="154">
        <f t="shared" si="2"/>
        <v>56.46492060517774</v>
      </c>
      <c r="P14" s="22">
        <f t="shared" si="3"/>
        <v>20</v>
      </c>
      <c r="Q14" s="155"/>
    </row>
    <row r="15" spans="1:17" s="156" customFormat="1" ht="25.5" customHeight="1">
      <c r="A15" s="149" t="s">
        <v>230</v>
      </c>
      <c r="B15" s="150" t="s">
        <v>111</v>
      </c>
      <c r="C15" s="151">
        <v>34300</v>
      </c>
      <c r="D15" s="152">
        <v>172086</v>
      </c>
      <c r="E15" s="152">
        <f t="shared" si="1"/>
        <v>3</v>
      </c>
      <c r="F15" s="152">
        <v>3</v>
      </c>
      <c r="G15" s="157">
        <v>0</v>
      </c>
      <c r="H15" s="152">
        <f t="shared" si="0"/>
        <v>100296</v>
      </c>
      <c r="I15" s="152">
        <v>98688</v>
      </c>
      <c r="J15" s="152">
        <v>1608</v>
      </c>
      <c r="K15" s="17">
        <v>2</v>
      </c>
      <c r="L15" s="231" t="s">
        <v>303</v>
      </c>
      <c r="M15" s="231"/>
      <c r="N15" s="231"/>
      <c r="O15" s="154">
        <f t="shared" si="2"/>
        <v>58.28248666364492</v>
      </c>
      <c r="P15" s="22">
        <f t="shared" si="3"/>
        <v>33.33333333333333</v>
      </c>
      <c r="Q15" s="155"/>
    </row>
    <row r="16" spans="1:17" s="156" customFormat="1" ht="25.5" customHeight="1">
      <c r="A16" s="149" t="s">
        <v>231</v>
      </c>
      <c r="B16" s="150" t="s">
        <v>112</v>
      </c>
      <c r="C16" s="151">
        <v>35763</v>
      </c>
      <c r="D16" s="152">
        <v>176329</v>
      </c>
      <c r="E16" s="152">
        <f t="shared" si="1"/>
        <v>3</v>
      </c>
      <c r="F16" s="152">
        <v>3</v>
      </c>
      <c r="G16" s="153">
        <v>0</v>
      </c>
      <c r="H16" s="152">
        <f t="shared" si="0"/>
        <v>102834</v>
      </c>
      <c r="I16" s="152">
        <v>101523</v>
      </c>
      <c r="J16" s="152">
        <v>1311</v>
      </c>
      <c r="K16" s="17">
        <v>3</v>
      </c>
      <c r="L16" s="231" t="s">
        <v>303</v>
      </c>
      <c r="M16" s="231"/>
      <c r="N16" s="231"/>
      <c r="O16" s="154">
        <f t="shared" si="2"/>
        <v>58.319391591853865</v>
      </c>
      <c r="P16" s="22">
        <f t="shared" si="3"/>
        <v>33.33333333333333</v>
      </c>
      <c r="Q16" s="155"/>
    </row>
    <row r="17" spans="1:17" s="156" customFormat="1" ht="25.5" customHeight="1">
      <c r="A17" s="149" t="s">
        <v>232</v>
      </c>
      <c r="B17" s="150" t="s">
        <v>113</v>
      </c>
      <c r="C17" s="151">
        <v>37226</v>
      </c>
      <c r="D17" s="152">
        <v>176884</v>
      </c>
      <c r="E17" s="152">
        <f t="shared" si="1"/>
        <v>4</v>
      </c>
      <c r="F17" s="152">
        <v>4</v>
      </c>
      <c r="G17" s="153">
        <v>0</v>
      </c>
      <c r="H17" s="152">
        <f t="shared" si="0"/>
        <v>101366</v>
      </c>
      <c r="I17" s="152">
        <v>99515</v>
      </c>
      <c r="J17" s="152">
        <v>1851</v>
      </c>
      <c r="K17" s="17">
        <v>1</v>
      </c>
      <c r="L17" s="231" t="s">
        <v>304</v>
      </c>
      <c r="M17" s="231"/>
      <c r="N17" s="231"/>
      <c r="O17" s="154">
        <f t="shared" si="2"/>
        <v>57.30648334501708</v>
      </c>
      <c r="P17" s="22">
        <f t="shared" si="3"/>
        <v>25</v>
      </c>
      <c r="Q17" s="155"/>
    </row>
    <row r="18" spans="1:17" s="156" customFormat="1" ht="25.5" customHeight="1">
      <c r="A18" s="149" t="s">
        <v>233</v>
      </c>
      <c r="B18" s="150" t="s">
        <v>296</v>
      </c>
      <c r="C18" s="151">
        <v>38689</v>
      </c>
      <c r="D18" s="152">
        <v>178785</v>
      </c>
      <c r="E18" s="152">
        <f t="shared" si="1"/>
        <v>3</v>
      </c>
      <c r="F18" s="152">
        <v>3</v>
      </c>
      <c r="G18" s="153">
        <v>0</v>
      </c>
      <c r="H18" s="152">
        <f t="shared" si="0"/>
        <v>108186</v>
      </c>
      <c r="I18" s="152">
        <v>105080</v>
      </c>
      <c r="J18" s="152">
        <v>3106</v>
      </c>
      <c r="K18" s="17">
        <v>6</v>
      </c>
      <c r="L18" s="231" t="s">
        <v>305</v>
      </c>
      <c r="M18" s="231"/>
      <c r="N18" s="231"/>
      <c r="O18" s="154">
        <f t="shared" si="2"/>
        <v>60.5117879016696</v>
      </c>
      <c r="P18" s="22">
        <f t="shared" si="3"/>
        <v>33.33333333333333</v>
      </c>
      <c r="Q18" s="155"/>
    </row>
    <row r="19" spans="1:17" s="156" customFormat="1" ht="25.5" customHeight="1">
      <c r="A19" s="149" t="s">
        <v>306</v>
      </c>
      <c r="B19" s="150" t="s">
        <v>238</v>
      </c>
      <c r="C19" s="151">
        <v>38808</v>
      </c>
      <c r="D19" s="152">
        <v>178426</v>
      </c>
      <c r="E19" s="152">
        <f>SUM(F19:G19)</f>
        <v>4</v>
      </c>
      <c r="F19" s="152">
        <v>3</v>
      </c>
      <c r="G19" s="152">
        <v>1</v>
      </c>
      <c r="H19" s="152">
        <f>SUM(I19:J19)</f>
        <v>68110</v>
      </c>
      <c r="I19" s="152">
        <v>67575</v>
      </c>
      <c r="J19" s="152">
        <v>535</v>
      </c>
      <c r="K19" s="17">
        <v>6</v>
      </c>
      <c r="L19" s="231" t="s">
        <v>307</v>
      </c>
      <c r="M19" s="231"/>
      <c r="N19" s="231"/>
      <c r="O19" s="154">
        <f>H19/D19*100</f>
        <v>38.17268783697443</v>
      </c>
      <c r="P19" s="22">
        <f t="shared" si="3"/>
        <v>25</v>
      </c>
      <c r="Q19" s="155"/>
    </row>
    <row r="20" spans="1:17" s="156" customFormat="1" ht="25.5" customHeight="1">
      <c r="A20" s="149" t="s">
        <v>297</v>
      </c>
      <c r="B20" s="150" t="s">
        <v>298</v>
      </c>
      <c r="C20" s="151">
        <v>40152</v>
      </c>
      <c r="D20" s="152">
        <v>178139</v>
      </c>
      <c r="E20" s="152">
        <f t="shared" si="1"/>
        <v>2</v>
      </c>
      <c r="F20" s="152">
        <v>2</v>
      </c>
      <c r="G20" s="153">
        <v>0</v>
      </c>
      <c r="H20" s="152">
        <f t="shared" si="0"/>
        <v>110226</v>
      </c>
      <c r="I20" s="152">
        <v>107156</v>
      </c>
      <c r="J20" s="152">
        <v>3070</v>
      </c>
      <c r="K20" s="157">
        <v>0</v>
      </c>
      <c r="L20" s="231" t="s">
        <v>308</v>
      </c>
      <c r="M20" s="231"/>
      <c r="N20" s="231"/>
      <c r="O20" s="154">
        <f t="shared" si="2"/>
        <v>61.876399889973555</v>
      </c>
      <c r="P20" s="22">
        <f t="shared" si="3"/>
        <v>50</v>
      </c>
      <c r="Q20" s="155"/>
    </row>
    <row r="21" spans="1:17" ht="30" customHeight="1">
      <c r="A21" s="171" t="s">
        <v>309</v>
      </c>
      <c r="B21" s="110" t="s">
        <v>116</v>
      </c>
      <c r="C21" s="16" t="s">
        <v>299</v>
      </c>
      <c r="D21" s="17">
        <v>179015</v>
      </c>
      <c r="E21" s="17">
        <f t="shared" si="1"/>
        <v>2</v>
      </c>
      <c r="F21" s="17">
        <v>2</v>
      </c>
      <c r="G21" s="74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31" t="s">
        <v>308</v>
      </c>
      <c r="M21" s="231"/>
      <c r="N21" s="231"/>
      <c r="O21" s="20">
        <f t="shared" si="2"/>
        <v>67.81889785772141</v>
      </c>
      <c r="P21" s="22">
        <f>1/E21*100</f>
        <v>50</v>
      </c>
      <c r="Q21" s="5"/>
    </row>
    <row r="22" spans="1:17" ht="19.5" customHeight="1">
      <c r="A22" s="172" t="s">
        <v>310</v>
      </c>
      <c r="B22" s="173" t="s">
        <v>262</v>
      </c>
      <c r="C22" s="16"/>
      <c r="D22" s="17">
        <v>2775</v>
      </c>
      <c r="E22" s="21"/>
      <c r="F22" s="17"/>
      <c r="G22" s="74"/>
      <c r="H22" s="17">
        <f t="shared" si="0"/>
        <v>2389</v>
      </c>
      <c r="I22" s="17">
        <v>2336</v>
      </c>
      <c r="J22" s="17">
        <v>53</v>
      </c>
      <c r="K22" s="157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24" customHeight="1">
      <c r="A23" s="174" t="s">
        <v>343</v>
      </c>
      <c r="B23" s="175" t="s">
        <v>340</v>
      </c>
      <c r="C23" s="16" t="s">
        <v>345</v>
      </c>
      <c r="D23" s="17">
        <v>179706</v>
      </c>
      <c r="E23" s="17">
        <v>5</v>
      </c>
      <c r="F23" s="17">
        <v>3</v>
      </c>
      <c r="G23" s="17">
        <v>2</v>
      </c>
      <c r="H23" s="17">
        <v>122786</v>
      </c>
      <c r="I23" s="17">
        <v>119518</v>
      </c>
      <c r="J23" s="17">
        <v>3268</v>
      </c>
      <c r="K23" s="18">
        <v>0</v>
      </c>
      <c r="L23" s="231" t="s">
        <v>344</v>
      </c>
      <c r="M23" s="231"/>
      <c r="N23" s="231"/>
      <c r="O23" s="20">
        <v>68.32604364907127</v>
      </c>
      <c r="P23" s="22">
        <f>1/E23*100</f>
        <v>20</v>
      </c>
      <c r="Q23" s="5"/>
    </row>
    <row r="24" spans="1:17" ht="22.5" customHeight="1">
      <c r="A24" s="144" t="s">
        <v>310</v>
      </c>
      <c r="B24" s="145" t="s">
        <v>262</v>
      </c>
      <c r="C24" s="16"/>
      <c r="D24" s="17">
        <v>2901</v>
      </c>
      <c r="E24" s="21"/>
      <c r="F24" s="17"/>
      <c r="G24" s="17"/>
      <c r="H24" s="17">
        <v>2488</v>
      </c>
      <c r="I24" s="17">
        <v>2448</v>
      </c>
      <c r="J24" s="17">
        <v>40</v>
      </c>
      <c r="K24" s="17"/>
      <c r="L24" s="19"/>
      <c r="M24" s="19"/>
      <c r="N24" s="19"/>
      <c r="O24" s="20">
        <v>85.76</v>
      </c>
      <c r="P24" s="20"/>
      <c r="Q24" s="5"/>
    </row>
    <row r="25" spans="1:17" ht="18" customHeight="1">
      <c r="A25" s="13"/>
      <c r="B25" s="23"/>
      <c r="C25" s="16"/>
      <c r="D25" s="17"/>
      <c r="E25" s="21"/>
      <c r="F25" s="17"/>
      <c r="G25" s="17"/>
      <c r="H25" s="17"/>
      <c r="I25" s="17"/>
      <c r="J25" s="17"/>
      <c r="K25" s="17"/>
      <c r="L25" s="19"/>
      <c r="M25" s="19"/>
      <c r="N25" s="19"/>
      <c r="O25" s="20"/>
      <c r="P25" s="20"/>
      <c r="Q25" s="5"/>
    </row>
    <row r="26" spans="1:17" ht="18" customHeight="1">
      <c r="A26" s="13"/>
      <c r="B26" s="23"/>
      <c r="C26" s="16"/>
      <c r="D26" s="17"/>
      <c r="E26" s="21"/>
      <c r="F26" s="17"/>
      <c r="G26" s="17"/>
      <c r="H26" s="17"/>
      <c r="I26" s="17"/>
      <c r="J26" s="17"/>
      <c r="K26" s="17"/>
      <c r="L26" s="19"/>
      <c r="M26" s="19"/>
      <c r="N26" s="19"/>
      <c r="O26" s="20"/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47"/>
      <c r="B33" s="148"/>
      <c r="C33" s="158"/>
      <c r="D33" s="159"/>
      <c r="E33" s="159"/>
      <c r="F33" s="159"/>
      <c r="G33" s="159"/>
      <c r="H33" s="159"/>
      <c r="I33" s="159"/>
      <c r="J33" s="159"/>
      <c r="K33" s="159"/>
      <c r="L33" s="234"/>
      <c r="M33" s="234"/>
      <c r="N33" s="234"/>
      <c r="O33" s="160"/>
      <c r="P33" s="160"/>
      <c r="Q33" s="5"/>
    </row>
    <row r="34" spans="1:16" ht="18" customHeight="1">
      <c r="A34" s="28" t="s">
        <v>346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7">
    <mergeCell ref="L13:N13"/>
    <mergeCell ref="L20:N20"/>
    <mergeCell ref="L18:N18"/>
    <mergeCell ref="L15:N15"/>
    <mergeCell ref="L16:N16"/>
    <mergeCell ref="L17:N17"/>
    <mergeCell ref="L19:N19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L23:N23"/>
    <mergeCell ref="K7:K8"/>
    <mergeCell ref="L5:N6"/>
    <mergeCell ref="L7:N8"/>
    <mergeCell ref="O6:O8"/>
    <mergeCell ref="P6:P8"/>
    <mergeCell ref="L14:N14"/>
    <mergeCell ref="L9:N9"/>
    <mergeCell ref="L10:N10"/>
    <mergeCell ref="L11:N1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2020-10-09T05:32:41Z</cp:lastPrinted>
  <dcterms:created xsi:type="dcterms:W3CDTF">1997-11-14T08:28:31Z</dcterms:created>
  <dcterms:modified xsi:type="dcterms:W3CDTF">2020-10-09T05:38:50Z</dcterms:modified>
  <cp:category/>
  <cp:version/>
  <cp:contentType/>
  <cp:contentStatus/>
</cp:coreProperties>
</file>